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Faust_racunovodstvo\FI\2025\1_6_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6" i="8" l="1"/>
  <c r="D24" i="8" l="1"/>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E329" i="9" s="1"/>
  <c r="B329" i="9" s="1"/>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E321" i="9" s="1"/>
  <c r="B321" i="9" s="1"/>
  <c r="G321" i="9"/>
  <c r="F321" i="9"/>
  <c r="H320" i="9"/>
  <c r="G320" i="9"/>
  <c r="F320" i="9"/>
  <c r="H319" i="9"/>
  <c r="G319" i="9"/>
  <c r="E319" i="9" s="1"/>
  <c r="B319" i="9" s="1"/>
  <c r="F319" i="9"/>
  <c r="H318" i="9"/>
  <c r="G318" i="9"/>
  <c r="E318" i="9" s="1"/>
  <c r="B318" i="9" s="1"/>
  <c r="F318" i="9"/>
  <c r="H317" i="9"/>
  <c r="G317" i="9"/>
  <c r="F317" i="9"/>
  <c r="E317" i="9"/>
  <c r="B317" i="9"/>
  <c r="F316" i="9"/>
  <c r="F315" i="9"/>
  <c r="F314" i="9"/>
  <c r="H313" i="9"/>
  <c r="E313" i="9" s="1"/>
  <c r="B313" i="9" s="1"/>
  <c r="G313" i="9"/>
  <c r="F313" i="9"/>
  <c r="H312" i="9"/>
  <c r="G312" i="9"/>
  <c r="E312" i="9" s="1"/>
  <c r="B312" i="9" s="1"/>
  <c r="F312" i="9"/>
  <c r="H311" i="9"/>
  <c r="G311" i="9"/>
  <c r="F311" i="9"/>
  <c r="F310" i="9"/>
  <c r="F309" i="9"/>
  <c r="F308" i="9"/>
  <c r="H307" i="9"/>
  <c r="G307" i="9"/>
  <c r="E307" i="9" s="1"/>
  <c r="B307" i="9" s="1"/>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B291" i="9" s="1"/>
  <c r="M290" i="9"/>
  <c r="L290" i="9"/>
  <c r="F290" i="9" s="1"/>
  <c r="E290" i="9"/>
  <c r="B290" i="9" s="1"/>
  <c r="M289" i="9"/>
  <c r="L289" i="9"/>
  <c r="F289" i="9" s="1"/>
  <c r="B289" i="9" s="1"/>
  <c r="E289" i="9"/>
  <c r="M288" i="9"/>
  <c r="L288" i="9"/>
  <c r="F288" i="9" s="1"/>
  <c r="B288" i="9" s="1"/>
  <c r="E288" i="9"/>
  <c r="M287" i="9"/>
  <c r="L287" i="9"/>
  <c r="F287" i="9"/>
  <c r="B287" i="9" s="1"/>
  <c r="E287" i="9"/>
  <c r="M286" i="9"/>
  <c r="L286" i="9"/>
  <c r="F286" i="9"/>
  <c r="E286" i="9"/>
  <c r="B286" i="9" s="1"/>
  <c r="M285" i="9"/>
  <c r="F285" i="9" s="1"/>
  <c r="B285" i="9" s="1"/>
  <c r="L285" i="9"/>
  <c r="E285" i="9"/>
  <c r="M284" i="9"/>
  <c r="L284" i="9"/>
  <c r="F284" i="9" s="1"/>
  <c r="E284" i="9"/>
  <c r="B284" i="9" s="1"/>
  <c r="M283" i="9"/>
  <c r="F283" i="9" s="1"/>
  <c r="L283" i="9"/>
  <c r="E283" i="9"/>
  <c r="M282" i="9"/>
  <c r="L282" i="9"/>
  <c r="F282" i="9" s="1"/>
  <c r="E282" i="9"/>
  <c r="B282" i="9" s="1"/>
  <c r="M281" i="9"/>
  <c r="L281" i="9"/>
  <c r="F281" i="9" s="1"/>
  <c r="B281" i="9" s="1"/>
  <c r="E281" i="9"/>
  <c r="M280" i="9"/>
  <c r="L280" i="9"/>
  <c r="F280" i="9" s="1"/>
  <c r="B280" i="9" s="1"/>
  <c r="E280" i="9"/>
  <c r="M279" i="9"/>
  <c r="L279" i="9"/>
  <c r="F279" i="9"/>
  <c r="B279" i="9" s="1"/>
  <c r="E279" i="9"/>
  <c r="M278" i="9"/>
  <c r="L278" i="9"/>
  <c r="F278" i="9"/>
  <c r="E278" i="9"/>
  <c r="B278" i="9" s="1"/>
  <c r="M277" i="9"/>
  <c r="F277" i="9" s="1"/>
  <c r="B277" i="9" s="1"/>
  <c r="L277" i="9"/>
  <c r="E277" i="9"/>
  <c r="M276" i="9"/>
  <c r="L276" i="9"/>
  <c r="F276" i="9" s="1"/>
  <c r="E276" i="9"/>
  <c r="M275" i="9"/>
  <c r="F275" i="9" s="1"/>
  <c r="L275" i="9"/>
  <c r="E275" i="9"/>
  <c r="M274" i="9"/>
  <c r="L274" i="9"/>
  <c r="F274" i="9" s="1"/>
  <c r="E274" i="9"/>
  <c r="B274" i="9" s="1"/>
  <c r="M273" i="9"/>
  <c r="L273" i="9"/>
  <c r="F273" i="9" s="1"/>
  <c r="B273" i="9" s="1"/>
  <c r="E273" i="9"/>
  <c r="M272" i="9"/>
  <c r="L272" i="9"/>
  <c r="F272" i="9" s="1"/>
  <c r="B272" i="9" s="1"/>
  <c r="E272" i="9"/>
  <c r="M271" i="9"/>
  <c r="L271" i="9"/>
  <c r="F271" i="9"/>
  <c r="B271" i="9" s="1"/>
  <c r="E271" i="9"/>
  <c r="M270" i="9"/>
  <c r="L270" i="9"/>
  <c r="F270" i="9"/>
  <c r="E270" i="9"/>
  <c r="B270" i="9" s="1"/>
  <c r="M269" i="9"/>
  <c r="F269" i="9" s="1"/>
  <c r="B269" i="9" s="1"/>
  <c r="L269" i="9"/>
  <c r="E269" i="9"/>
  <c r="M268" i="9"/>
  <c r="L268" i="9"/>
  <c r="F268" i="9" s="1"/>
  <c r="E268" i="9"/>
  <c r="B268" i="9" s="1"/>
  <c r="M267" i="9"/>
  <c r="F267" i="9" s="1"/>
  <c r="L267" i="9"/>
  <c r="E267" i="9"/>
  <c r="M266" i="9"/>
  <c r="L266" i="9"/>
  <c r="F266" i="9" s="1"/>
  <c r="E266" i="9"/>
  <c r="M265" i="9"/>
  <c r="L265" i="9"/>
  <c r="F265" i="9" s="1"/>
  <c r="B265" i="9" s="1"/>
  <c r="E265" i="9"/>
  <c r="M264" i="9"/>
  <c r="L264" i="9"/>
  <c r="F264" i="9" s="1"/>
  <c r="B264" i="9" s="1"/>
  <c r="E264" i="9"/>
  <c r="M263" i="9"/>
  <c r="L263" i="9"/>
  <c r="F263" i="9"/>
  <c r="B263" i="9" s="1"/>
  <c r="E263" i="9"/>
  <c r="M262" i="9"/>
  <c r="L262" i="9"/>
  <c r="F262" i="9"/>
  <c r="E262" i="9"/>
  <c r="B262" i="9" s="1"/>
  <c r="M261" i="9"/>
  <c r="F261" i="9" s="1"/>
  <c r="B261" i="9" s="1"/>
  <c r="L261" i="9"/>
  <c r="E261" i="9"/>
  <c r="M260" i="9"/>
  <c r="L260" i="9"/>
  <c r="F260" i="9" s="1"/>
  <c r="E260" i="9"/>
  <c r="B260" i="9" s="1"/>
  <c r="M259" i="9"/>
  <c r="F259" i="9" s="1"/>
  <c r="L259" i="9"/>
  <c r="E259" i="9"/>
  <c r="B259" i="9" s="1"/>
  <c r="M258" i="9"/>
  <c r="L258" i="9"/>
  <c r="F258" i="9" s="1"/>
  <c r="E258" i="9"/>
  <c r="B258" i="9" s="1"/>
  <c r="M257" i="9"/>
  <c r="L257" i="9"/>
  <c r="F257" i="9" s="1"/>
  <c r="B257" i="9" s="1"/>
  <c r="E257" i="9"/>
  <c r="M256" i="9"/>
  <c r="L256" i="9"/>
  <c r="F256" i="9" s="1"/>
  <c r="B256" i="9" s="1"/>
  <c r="E256" i="9"/>
  <c r="M255" i="9"/>
  <c r="L255" i="9"/>
  <c r="F255" i="9"/>
  <c r="B255" i="9" s="1"/>
  <c r="E255" i="9"/>
  <c r="M254" i="9"/>
  <c r="L254" i="9"/>
  <c r="F254" i="9"/>
  <c r="E254" i="9"/>
  <c r="B254" i="9" s="1"/>
  <c r="M253" i="9"/>
  <c r="F253" i="9" s="1"/>
  <c r="B253" i="9" s="1"/>
  <c r="L253" i="9"/>
  <c r="E253" i="9"/>
  <c r="M252" i="9"/>
  <c r="L252" i="9"/>
  <c r="F252" i="9" s="1"/>
  <c r="E252" i="9"/>
  <c r="B252" i="9" s="1"/>
  <c r="M251" i="9"/>
  <c r="F251" i="9" s="1"/>
  <c r="L251" i="9"/>
  <c r="E251" i="9"/>
  <c r="M250" i="9"/>
  <c r="L250" i="9"/>
  <c r="F250" i="9" s="1"/>
  <c r="E250" i="9"/>
  <c r="B250" i="9" s="1"/>
  <c r="M249" i="9"/>
  <c r="L249" i="9"/>
  <c r="F249" i="9" s="1"/>
  <c r="B249" i="9" s="1"/>
  <c r="E249" i="9"/>
  <c r="M248" i="9"/>
  <c r="L248" i="9"/>
  <c r="F248" i="9" s="1"/>
  <c r="B248" i="9" s="1"/>
  <c r="E248" i="9"/>
  <c r="M247" i="9"/>
  <c r="L247" i="9"/>
  <c r="F247" i="9"/>
  <c r="B247" i="9" s="1"/>
  <c r="E247" i="9"/>
  <c r="M246" i="9"/>
  <c r="L246" i="9"/>
  <c r="F246" i="9"/>
  <c r="E246" i="9"/>
  <c r="B246" i="9" s="1"/>
  <c r="M245" i="9"/>
  <c r="F245" i="9" s="1"/>
  <c r="B245" i="9" s="1"/>
  <c r="L245" i="9"/>
  <c r="E245" i="9"/>
  <c r="M244" i="9"/>
  <c r="L244" i="9"/>
  <c r="F244" i="9" s="1"/>
  <c r="E244" i="9"/>
  <c r="M243" i="9"/>
  <c r="F243" i="9" s="1"/>
  <c r="L243" i="9"/>
  <c r="E243" i="9"/>
  <c r="M242" i="9"/>
  <c r="L242" i="9"/>
  <c r="E242" i="9"/>
  <c r="M241" i="9"/>
  <c r="L241" i="9"/>
  <c r="E241" i="9"/>
  <c r="M240" i="9"/>
  <c r="L240" i="9"/>
  <c r="F240" i="9" s="1"/>
  <c r="B240" i="9" s="1"/>
  <c r="E240" i="9"/>
  <c r="M239" i="9"/>
  <c r="L239" i="9"/>
  <c r="F239" i="9"/>
  <c r="B239" i="9" s="1"/>
  <c r="E239" i="9"/>
  <c r="M238" i="9"/>
  <c r="F238" i="9" s="1"/>
  <c r="L238" i="9"/>
  <c r="E238" i="9"/>
  <c r="M237" i="9"/>
  <c r="F237" i="9" s="1"/>
  <c r="B237" i="9" s="1"/>
  <c r="L237" i="9"/>
  <c r="E237" i="9"/>
  <c r="M236" i="9"/>
  <c r="L236" i="9"/>
  <c r="E236" i="9"/>
  <c r="M235" i="9"/>
  <c r="L235" i="9"/>
  <c r="F235" i="9"/>
  <c r="E235" i="9"/>
  <c r="B235" i="9" s="1"/>
  <c r="M234" i="9"/>
  <c r="L234" i="9"/>
  <c r="F234" i="9" s="1"/>
  <c r="E234" i="9"/>
  <c r="M233" i="9"/>
  <c r="L233" i="9"/>
  <c r="F233" i="9" s="1"/>
  <c r="B233" i="9" s="1"/>
  <c r="E233" i="9"/>
  <c r="M232" i="9"/>
  <c r="L232" i="9"/>
  <c r="F232" i="9" s="1"/>
  <c r="B232" i="9" s="1"/>
  <c r="E232" i="9"/>
  <c r="M231" i="9"/>
  <c r="L231" i="9"/>
  <c r="F231" i="9"/>
  <c r="B231" i="9" s="1"/>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F168" i="9"/>
  <c r="B168" i="9" s="1"/>
  <c r="E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F162" i="9"/>
  <c r="B162" i="9"/>
  <c r="H161" i="9"/>
  <c r="G161" i="9"/>
  <c r="F161" i="9"/>
  <c r="E161" i="9"/>
  <c r="B161" i="9"/>
  <c r="H160" i="9"/>
  <c r="G160" i="9"/>
  <c r="F160" i="9"/>
  <c r="B160" i="9" s="1"/>
  <c r="E160" i="9"/>
  <c r="H159" i="9"/>
  <c r="G159" i="9"/>
  <c r="E159" i="9" s="1"/>
  <c r="B159" i="9" s="1"/>
  <c r="F159" i="9"/>
  <c r="H158" i="9"/>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F152" i="9"/>
  <c r="B152" i="9" s="1"/>
  <c r="E152" i="9"/>
  <c r="H151" i="9"/>
  <c r="G151" i="9"/>
  <c r="E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F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F130" i="9"/>
  <c r="B130" i="9"/>
  <c r="H129" i="9"/>
  <c r="G129" i="9"/>
  <c r="E129" i="9" s="1"/>
  <c r="B129" i="9" s="1"/>
  <c r="F129" i="9"/>
  <c r="H128" i="9"/>
  <c r="G128" i="9"/>
  <c r="E128" i="9" s="1"/>
  <c r="B128" i="9" s="1"/>
  <c r="F128" i="9"/>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E97" i="9" s="1"/>
  <c r="B97" i="9" s="1"/>
  <c r="F97" i="9"/>
  <c r="H96" i="9"/>
  <c r="G96" i="9"/>
  <c r="E96" i="9" s="1"/>
  <c r="B96" i="9" s="1"/>
  <c r="F96" i="9"/>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F86" i="9"/>
  <c r="H85" i="9"/>
  <c r="G85" i="9"/>
  <c r="F85" i="9"/>
  <c r="E85" i="9"/>
  <c r="B85" i="9" s="1"/>
  <c r="H84" i="9"/>
  <c r="E84" i="9" s="1"/>
  <c r="B84" i="9" s="1"/>
  <c r="G84" i="9"/>
  <c r="F84" i="9"/>
  <c r="H83" i="9"/>
  <c r="G83" i="9"/>
  <c r="E83" i="9" s="1"/>
  <c r="B83" i="9" s="1"/>
  <c r="F83" i="9"/>
  <c r="H82" i="9"/>
  <c r="G82" i="9"/>
  <c r="F82" i="9"/>
  <c r="H81" i="9"/>
  <c r="G81" i="9"/>
  <c r="E81" i="9" s="1"/>
  <c r="B81" i="9" s="1"/>
  <c r="F81" i="9"/>
  <c r="H80" i="9"/>
  <c r="G80" i="9"/>
  <c r="E80" i="9" s="1"/>
  <c r="B80" i="9" s="1"/>
  <c r="F80" i="9"/>
  <c r="H79" i="9"/>
  <c r="G79" i="9"/>
  <c r="E79" i="9" s="1"/>
  <c r="B79" i="9" s="1"/>
  <c r="F79" i="9"/>
  <c r="H78" i="9"/>
  <c r="G78" i="9"/>
  <c r="F78" i="9"/>
  <c r="H77" i="9"/>
  <c r="G77" i="9"/>
  <c r="F77" i="9"/>
  <c r="E77" i="9"/>
  <c r="B77" i="9" s="1"/>
  <c r="H76" i="9"/>
  <c r="E76" i="9" s="1"/>
  <c r="B76" i="9" s="1"/>
  <c r="G76" i="9"/>
  <c r="F76" i="9"/>
  <c r="H75" i="9"/>
  <c r="G75" i="9"/>
  <c r="E75" i="9" s="1"/>
  <c r="B75" i="9" s="1"/>
  <c r="F75" i="9"/>
  <c r="H74" i="9"/>
  <c r="G74" i="9"/>
  <c r="F74" i="9"/>
  <c r="H73" i="9"/>
  <c r="G73" i="9"/>
  <c r="E73" i="9" s="1"/>
  <c r="B73" i="9" s="1"/>
  <c r="F73" i="9"/>
  <c r="H72" i="9"/>
  <c r="G72" i="9"/>
  <c r="E72" i="9" s="1"/>
  <c r="B72" i="9" s="1"/>
  <c r="F72" i="9"/>
  <c r="H71" i="9"/>
  <c r="G71" i="9"/>
  <c r="E71" i="9" s="1"/>
  <c r="B71" i="9" s="1"/>
  <c r="F71" i="9"/>
  <c r="H70" i="9"/>
  <c r="G70" i="9"/>
  <c r="F70" i="9"/>
  <c r="H69" i="9"/>
  <c r="G69" i="9"/>
  <c r="F69" i="9"/>
  <c r="E69" i="9"/>
  <c r="B69" i="9" s="1"/>
  <c r="H68" i="9"/>
  <c r="E68" i="9" s="1"/>
  <c r="B68" i="9" s="1"/>
  <c r="G68" i="9"/>
  <c r="F68" i="9"/>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H56" i="9"/>
  <c r="E56" i="9" s="1"/>
  <c r="B56" i="9" s="1"/>
  <c r="G56" i="9"/>
  <c r="F56" i="9"/>
  <c r="H55" i="9"/>
  <c r="G55" i="9"/>
  <c r="F55" i="9"/>
  <c r="H54" i="9"/>
  <c r="G54" i="9"/>
  <c r="F54" i="9"/>
  <c r="H53" i="9"/>
  <c r="E53" i="9" s="1"/>
  <c r="B53" i="9" s="1"/>
  <c r="G53" i="9"/>
  <c r="F53" i="9"/>
  <c r="H52" i="9"/>
  <c r="G52" i="9"/>
  <c r="F52" i="9"/>
  <c r="H51" i="9"/>
  <c r="G51" i="9"/>
  <c r="F51" i="9"/>
  <c r="H50" i="9"/>
  <c r="G50" i="9"/>
  <c r="F50" i="9"/>
  <c r="H49" i="9"/>
  <c r="G49" i="9"/>
  <c r="F49" i="9"/>
  <c r="H48" i="9"/>
  <c r="E48" i="9" s="1"/>
  <c r="B48" i="9" s="1"/>
  <c r="G48" i="9"/>
  <c r="F48" i="9"/>
  <c r="H47" i="9"/>
  <c r="G47" i="9"/>
  <c r="F47" i="9"/>
  <c r="H46" i="9"/>
  <c r="E46" i="9" s="1"/>
  <c r="B46" i="9" s="1"/>
  <c r="G46" i="9"/>
  <c r="F46" i="9"/>
  <c r="H45" i="9"/>
  <c r="G45" i="9"/>
  <c r="F45" i="9"/>
  <c r="E45" i="9"/>
  <c r="B45" i="9" s="1"/>
  <c r="H44" i="9"/>
  <c r="G44" i="9"/>
  <c r="E44" i="9" s="1"/>
  <c r="B44" i="9" s="1"/>
  <c r="F44" i="9"/>
  <c r="H43" i="9"/>
  <c r="G43" i="9"/>
  <c r="E43" i="9" s="1"/>
  <c r="B43" i="9" s="1"/>
  <c r="F43" i="9"/>
  <c r="H42" i="9"/>
  <c r="G42" i="9"/>
  <c r="E42" i="9" s="1"/>
  <c r="B42" i="9" s="1"/>
  <c r="F42" i="9"/>
  <c r="H41" i="9"/>
  <c r="G41" i="9"/>
  <c r="F41" i="9"/>
  <c r="H40" i="9"/>
  <c r="G40" i="9"/>
  <c r="F40" i="9"/>
  <c r="E40" i="9"/>
  <c r="B40" i="9" s="1"/>
  <c r="H39" i="9"/>
  <c r="G39" i="9"/>
  <c r="E39" i="9" s="1"/>
  <c r="B39" i="9" s="1"/>
  <c r="F39" i="9"/>
  <c r="H38" i="9"/>
  <c r="G38" i="9"/>
  <c r="F38" i="9"/>
  <c r="E38" i="9"/>
  <c r="B38" i="9" s="1"/>
  <c r="H37" i="9"/>
  <c r="G37" i="9"/>
  <c r="E37" i="9" s="1"/>
  <c r="B37" i="9" s="1"/>
  <c r="F37" i="9"/>
  <c r="H36" i="9"/>
  <c r="G36" i="9"/>
  <c r="F36" i="9"/>
  <c r="H35" i="9"/>
  <c r="G35" i="9"/>
  <c r="F35" i="9"/>
  <c r="H34" i="9"/>
  <c r="G34" i="9"/>
  <c r="F34" i="9"/>
  <c r="H33" i="9"/>
  <c r="G33" i="9"/>
  <c r="F33" i="9"/>
  <c r="H32" i="9"/>
  <c r="G32" i="9"/>
  <c r="F32" i="9"/>
  <c r="E32" i="9"/>
  <c r="B32" i="9" s="1"/>
  <c r="H31" i="9"/>
  <c r="G31" i="9"/>
  <c r="F31" i="9"/>
  <c r="H30" i="9"/>
  <c r="G30" i="9"/>
  <c r="E30" i="9" s="1"/>
  <c r="B30" i="9" s="1"/>
  <c r="F30" i="9"/>
  <c r="H29" i="9"/>
  <c r="G29" i="9"/>
  <c r="F29" i="9"/>
  <c r="E29" i="9"/>
  <c r="B29" i="9"/>
  <c r="H28" i="9"/>
  <c r="G28" i="9"/>
  <c r="E28" i="9" s="1"/>
  <c r="B28" i="9" s="1"/>
  <c r="F28" i="9"/>
  <c r="H27" i="9"/>
  <c r="G27" i="9"/>
  <c r="E27" i="9" s="1"/>
  <c r="B27" i="9" s="1"/>
  <c r="F27" i="9"/>
  <c r="H26" i="9"/>
  <c r="G26" i="9"/>
  <c r="F26" i="9"/>
  <c r="H25" i="9"/>
  <c r="G25" i="9"/>
  <c r="F25" i="9"/>
  <c r="F24" i="9"/>
  <c r="F4" i="9"/>
  <c r="O3" i="9"/>
  <c r="G296" i="9" s="1"/>
  <c r="E296" i="9" s="1"/>
  <c r="I3" i="9"/>
  <c r="H3" i="9"/>
  <c r="G3" i="9"/>
  <c r="D104" i="8"/>
  <c r="C1681" i="1" s="1"/>
  <c r="H1681" i="1" s="1"/>
  <c r="D97" i="8"/>
  <c r="D92" i="8"/>
  <c r="D87" i="8"/>
  <c r="D82" i="8"/>
  <c r="D77" i="8"/>
  <c r="D72" i="8"/>
  <c r="D67" i="8"/>
  <c r="D62" i="8"/>
  <c r="D57" i="8"/>
  <c r="C1634" i="1" s="1"/>
  <c r="G1634" i="1" s="1"/>
  <c r="D52" i="8"/>
  <c r="D46" i="8"/>
  <c r="D37" i="8"/>
  <c r="D27" i="8"/>
  <c r="D18" i="8"/>
  <c r="D8" i="8"/>
  <c r="E44" i="7"/>
  <c r="E38" i="7" s="1"/>
  <c r="D44" i="7"/>
  <c r="E39" i="7"/>
  <c r="D39" i="7"/>
  <c r="D38" i="7" s="1"/>
  <c r="E30" i="7"/>
  <c r="D30" i="7"/>
  <c r="E23" i="7"/>
  <c r="E22" i="7" s="1"/>
  <c r="D23" i="7"/>
  <c r="D22" i="7"/>
  <c r="D5" i="7" s="1"/>
  <c r="E14" i="7"/>
  <c r="D14" i="7"/>
  <c r="E7" i="7"/>
  <c r="E6" i="7" s="1"/>
  <c r="E5" i="7" s="1"/>
  <c r="I32" i="3"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D29" i="5"/>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D598" i="4"/>
  <c r="E597" i="4"/>
  <c r="F596" i="4"/>
  <c r="F595" i="4"/>
  <c r="F594" i="4"/>
  <c r="E594" i="4"/>
  <c r="D594" i="4"/>
  <c r="F593" i="4"/>
  <c r="F592" i="4"/>
  <c r="F591" i="4"/>
  <c r="E591" i="4"/>
  <c r="D591" i="4"/>
  <c r="F590" i="4"/>
  <c r="E589" i="4"/>
  <c r="D589" i="4"/>
  <c r="F588" i="4"/>
  <c r="F587" i="4"/>
  <c r="F586" i="4"/>
  <c r="E585" i="4"/>
  <c r="D585" i="4"/>
  <c r="F585" i="4" s="1"/>
  <c r="E584"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E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E485" i="4"/>
  <c r="D485" i="4"/>
  <c r="D479" i="4" s="1"/>
  <c r="F479" i="4" s="1"/>
  <c r="F484" i="4"/>
  <c r="F483" i="4"/>
  <c r="F482" i="4"/>
  <c r="F481" i="4"/>
  <c r="F480" i="4"/>
  <c r="E480" i="4"/>
  <c r="D480" i="4"/>
  <c r="E479" i="4"/>
  <c r="F478" i="4"/>
  <c r="F477" i="4"/>
  <c r="F476" i="4"/>
  <c r="E476" i="4"/>
  <c r="D476" i="4"/>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F432" i="4"/>
  <c r="E432" i="4"/>
  <c r="D432" i="4"/>
  <c r="D431" i="4"/>
  <c r="E428" i="4"/>
  <c r="F428" i="4" s="1"/>
  <c r="D428" i="4"/>
  <c r="F427" i="4"/>
  <c r="E427" i="4"/>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D222" i="4"/>
  <c r="F222" i="4" s="1"/>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F135" i="4"/>
  <c r="E135" i="4"/>
  <c r="E134" i="4" s="1"/>
  <c r="D135" i="4"/>
  <c r="D134" i="4" s="1"/>
  <c r="F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G40" i="3"/>
  <c r="B40" i="3"/>
  <c r="G39" i="3"/>
  <c r="B39" i="3"/>
  <c r="G38" i="3"/>
  <c r="B38" i="3"/>
  <c r="H37" i="3"/>
  <c r="G37" i="3"/>
  <c r="B37" i="3"/>
  <c r="I35" i="3"/>
  <c r="H35" i="3"/>
  <c r="G35" i="3"/>
  <c r="B35" i="3"/>
  <c r="H34" i="3"/>
  <c r="G34" i="3"/>
  <c r="B34" i="3"/>
  <c r="I33" i="3"/>
  <c r="H33" i="3"/>
  <c r="G33" i="3"/>
  <c r="B33" i="3"/>
  <c r="G32" i="3"/>
  <c r="B32" i="3"/>
  <c r="G30" i="3"/>
  <c r="B30" i="3"/>
  <c r="I29"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c r="L3" i="9" s="1"/>
  <c r="C1686" i="1"/>
  <c r="H1685" i="1"/>
  <c r="G1685" i="1"/>
  <c r="C1685" i="1"/>
  <c r="C1684" i="1"/>
  <c r="H1684" i="1" s="1"/>
  <c r="C1683" i="1"/>
  <c r="H1683" i="1" s="1"/>
  <c r="C1682" i="1"/>
  <c r="G1682" i="1" s="1"/>
  <c r="H1680" i="1"/>
  <c r="G1680" i="1"/>
  <c r="C1680" i="1"/>
  <c r="C1679" i="1"/>
  <c r="H1678" i="1"/>
  <c r="G1678" i="1"/>
  <c r="C1678" i="1"/>
  <c r="H1677" i="1"/>
  <c r="G1677" i="1"/>
  <c r="C1677" i="1"/>
  <c r="G1676" i="1"/>
  <c r="C1676" i="1"/>
  <c r="H1676" i="1" s="1"/>
  <c r="H1675" i="1"/>
  <c r="G1675" i="1"/>
  <c r="C1675" i="1"/>
  <c r="H1674" i="1"/>
  <c r="C1674" i="1"/>
  <c r="G1674" i="1" s="1"/>
  <c r="G1673" i="1"/>
  <c r="C1673" i="1"/>
  <c r="H1673" i="1" s="1"/>
  <c r="H1672" i="1"/>
  <c r="G1672" i="1"/>
  <c r="C1672" i="1"/>
  <c r="C1671" i="1"/>
  <c r="C1670" i="1"/>
  <c r="H1669" i="1"/>
  <c r="G1669" i="1"/>
  <c r="C1669" i="1"/>
  <c r="G1668" i="1"/>
  <c r="C1668" i="1"/>
  <c r="H1668" i="1" s="1"/>
  <c r="H1667" i="1"/>
  <c r="G1667" i="1"/>
  <c r="C1667" i="1"/>
  <c r="H1666" i="1"/>
  <c r="C1666" i="1"/>
  <c r="G1666" i="1" s="1"/>
  <c r="H1665" i="1"/>
  <c r="G1665" i="1"/>
  <c r="C1665" i="1"/>
  <c r="H1664" i="1"/>
  <c r="G1664" i="1"/>
  <c r="C1664" i="1"/>
  <c r="C1663" i="1"/>
  <c r="H1662" i="1"/>
  <c r="G1662" i="1"/>
  <c r="C1662" i="1"/>
  <c r="H1661" i="1"/>
  <c r="G1661" i="1"/>
  <c r="C1661" i="1"/>
  <c r="G1660" i="1"/>
  <c r="C1660" i="1"/>
  <c r="H1660" i="1" s="1"/>
  <c r="H1659" i="1"/>
  <c r="G1659" i="1"/>
  <c r="C1659" i="1"/>
  <c r="H1658" i="1"/>
  <c r="C1658" i="1"/>
  <c r="G1658" i="1" s="1"/>
  <c r="G1657" i="1"/>
  <c r="C1657" i="1"/>
  <c r="H1657" i="1" s="1"/>
  <c r="H1656" i="1"/>
  <c r="G1656" i="1"/>
  <c r="C1656" i="1"/>
  <c r="C1655" i="1"/>
  <c r="C1654" i="1"/>
  <c r="H1653" i="1"/>
  <c r="G1653" i="1"/>
  <c r="C1653" i="1"/>
  <c r="G1652" i="1"/>
  <c r="C1652" i="1"/>
  <c r="H1652" i="1" s="1"/>
  <c r="C1651" i="1"/>
  <c r="H1650" i="1"/>
  <c r="C1650" i="1"/>
  <c r="G1650" i="1" s="1"/>
  <c r="H1649" i="1"/>
  <c r="G1649" i="1"/>
  <c r="C1649" i="1"/>
  <c r="C1648" i="1"/>
  <c r="C1647" i="1"/>
  <c r="H1646" i="1"/>
  <c r="G1646" i="1"/>
  <c r="C1646" i="1"/>
  <c r="H1645" i="1"/>
  <c r="G1645" i="1"/>
  <c r="C1645" i="1"/>
  <c r="G1644" i="1"/>
  <c r="C1644" i="1"/>
  <c r="H1644" i="1" s="1"/>
  <c r="H1643" i="1"/>
  <c r="G1643" i="1"/>
  <c r="C1643" i="1"/>
  <c r="H1642" i="1"/>
  <c r="C1642" i="1"/>
  <c r="G1642" i="1" s="1"/>
  <c r="G1641" i="1"/>
  <c r="C1641" i="1"/>
  <c r="H1641" i="1" s="1"/>
  <c r="H1640" i="1"/>
  <c r="G1640" i="1"/>
  <c r="C1640" i="1"/>
  <c r="C1639" i="1"/>
  <c r="C1638" i="1"/>
  <c r="H1637" i="1"/>
  <c r="G1637" i="1"/>
  <c r="C1637" i="1"/>
  <c r="G1636" i="1"/>
  <c r="C1636" i="1"/>
  <c r="H1636" i="1" s="1"/>
  <c r="C1635" i="1"/>
  <c r="H1633" i="1"/>
  <c r="G1633" i="1"/>
  <c r="C1633" i="1"/>
  <c r="C1632" i="1"/>
  <c r="C1631" i="1"/>
  <c r="H1630" i="1"/>
  <c r="G1630" i="1"/>
  <c r="C1630" i="1"/>
  <c r="H1629" i="1"/>
  <c r="G1629" i="1"/>
  <c r="C1629" i="1"/>
  <c r="H1627" i="1"/>
  <c r="G1627" i="1"/>
  <c r="C1627" i="1"/>
  <c r="C1626" i="1"/>
  <c r="G1626" i="1" s="1"/>
  <c r="C1625" i="1"/>
  <c r="G1625" i="1" s="1"/>
  <c r="H1624" i="1"/>
  <c r="G1624" i="1"/>
  <c r="C1624" i="1"/>
  <c r="C1623" i="1"/>
  <c r="H1623" i="1" s="1"/>
  <c r="C1620" i="1"/>
  <c r="G1620" i="1" s="1"/>
  <c r="C1619" i="1"/>
  <c r="G1619" i="1" s="1"/>
  <c r="H1618" i="1"/>
  <c r="C1618" i="1"/>
  <c r="G1618" i="1" s="1"/>
  <c r="C1617" i="1"/>
  <c r="G1617" i="1" s="1"/>
  <c r="C1616" i="1"/>
  <c r="G1616" i="1" s="1"/>
  <c r="G1615" i="1"/>
  <c r="C1615" i="1"/>
  <c r="H1615" i="1" s="1"/>
  <c r="C1614" i="1"/>
  <c r="G1614" i="1" s="1"/>
  <c r="G1613" i="1"/>
  <c r="C1613" i="1"/>
  <c r="H1613" i="1" s="1"/>
  <c r="C1612" i="1"/>
  <c r="H1612" i="1" s="1"/>
  <c r="C1611" i="1"/>
  <c r="C1610" i="1"/>
  <c r="G1609" i="1"/>
  <c r="C1609" i="1"/>
  <c r="H1609" i="1" s="1"/>
  <c r="C1608" i="1"/>
  <c r="C1607" i="1"/>
  <c r="C1606" i="1"/>
  <c r="G1606" i="1" s="1"/>
  <c r="C1605" i="1"/>
  <c r="H1605" i="1" s="1"/>
  <c r="C1604" i="1"/>
  <c r="H1604" i="1" s="1"/>
  <c r="C1603" i="1"/>
  <c r="H1603" i="1" s="1"/>
  <c r="C1601" i="1"/>
  <c r="H1601" i="1" s="1"/>
  <c r="H1600" i="1"/>
  <c r="C1600" i="1"/>
  <c r="G1600" i="1" s="1"/>
  <c r="C1599" i="1"/>
  <c r="C1598" i="1"/>
  <c r="H1598" i="1" s="1"/>
  <c r="H1597" i="1"/>
  <c r="G1597" i="1"/>
  <c r="C1597" i="1"/>
  <c r="G1596" i="1"/>
  <c r="C1596" i="1"/>
  <c r="H1596" i="1" s="1"/>
  <c r="C1595" i="1"/>
  <c r="H1595" i="1" s="1"/>
  <c r="C1594" i="1"/>
  <c r="G1594" i="1" s="1"/>
  <c r="C1593" i="1"/>
  <c r="H1593" i="1" s="1"/>
  <c r="C1592" i="1"/>
  <c r="G1592" i="1" s="1"/>
  <c r="G1591" i="1"/>
  <c r="C1591" i="1"/>
  <c r="H1591" i="1" s="1"/>
  <c r="C1590" i="1"/>
  <c r="H1590" i="1" s="1"/>
  <c r="H1589" i="1"/>
  <c r="C1589" i="1"/>
  <c r="G1589" i="1" s="1"/>
  <c r="C1588" i="1"/>
  <c r="G1588" i="1" s="1"/>
  <c r="C1587" i="1"/>
  <c r="G1587" i="1" s="1"/>
  <c r="C1586" i="1"/>
  <c r="G1586" i="1" s="1"/>
  <c r="C1585" i="1"/>
  <c r="G1585" i="1" s="1"/>
  <c r="C1584" i="1"/>
  <c r="G1584" i="1" s="1"/>
  <c r="H1582" i="1"/>
  <c r="C1582" i="1"/>
  <c r="J1581" i="1"/>
  <c r="G1581" i="1"/>
  <c r="D1581" i="1"/>
  <c r="C1581" i="1"/>
  <c r="G1580" i="1"/>
  <c r="D1580" i="1"/>
  <c r="C1580" i="1"/>
  <c r="D1579" i="1"/>
  <c r="C1579" i="1"/>
  <c r="H1578" i="1"/>
  <c r="G1578" i="1"/>
  <c r="I1578" i="1" s="1"/>
  <c r="D1578" i="1"/>
  <c r="C1578" i="1"/>
  <c r="D1577" i="1"/>
  <c r="C1577" i="1"/>
  <c r="H1577" i="1" s="1"/>
  <c r="J1576" i="1"/>
  <c r="I1576" i="1"/>
  <c r="H1576" i="1"/>
  <c r="G1576" i="1"/>
  <c r="D1576" i="1"/>
  <c r="C1576" i="1"/>
  <c r="G1575" i="1"/>
  <c r="D1575" i="1"/>
  <c r="C1575" i="1"/>
  <c r="D1574" i="1"/>
  <c r="C1574" i="1"/>
  <c r="J1573" i="1"/>
  <c r="I1573" i="1"/>
  <c r="H1573" i="1"/>
  <c r="G1573" i="1"/>
  <c r="D1573" i="1"/>
  <c r="C1573" i="1"/>
  <c r="D1572" i="1"/>
  <c r="C1572" i="1"/>
  <c r="G1572" i="1" s="1"/>
  <c r="C1571" i="1"/>
  <c r="G1570" i="1"/>
  <c r="D1570" i="1"/>
  <c r="C1570" i="1"/>
  <c r="J1570" i="1" s="1"/>
  <c r="D1569" i="1"/>
  <c r="C1569" i="1"/>
  <c r="J1568" i="1"/>
  <c r="G1568" i="1"/>
  <c r="D1568" i="1"/>
  <c r="C1568" i="1"/>
  <c r="G1567" i="1"/>
  <c r="D1567" i="1"/>
  <c r="C1567" i="1"/>
  <c r="J1567" i="1" s="1"/>
  <c r="D1566" i="1"/>
  <c r="C1566" i="1"/>
  <c r="I1565" i="1"/>
  <c r="H1565" i="1"/>
  <c r="G1565" i="1"/>
  <c r="D1565" i="1"/>
  <c r="C1565" i="1"/>
  <c r="J1565" i="1" s="1"/>
  <c r="D1564" i="1"/>
  <c r="J1564" i="1" s="1"/>
  <c r="C1564" i="1"/>
  <c r="D1563" i="1"/>
  <c r="C1563" i="1"/>
  <c r="H1562" i="1"/>
  <c r="G1562" i="1"/>
  <c r="I1562" i="1" s="1"/>
  <c r="D1562" i="1"/>
  <c r="C1562" i="1"/>
  <c r="D1561" i="1"/>
  <c r="C1561" i="1"/>
  <c r="D1560" i="1"/>
  <c r="C1560" i="1"/>
  <c r="J1560" i="1" s="1"/>
  <c r="J1559" i="1"/>
  <c r="H1559" i="1"/>
  <c r="I1559" i="1" s="1"/>
  <c r="G1559" i="1"/>
  <c r="D1559" i="1"/>
  <c r="C1559" i="1"/>
  <c r="D1558" i="1"/>
  <c r="C1558" i="1"/>
  <c r="H1558" i="1" s="1"/>
  <c r="D1557" i="1"/>
  <c r="C1557" i="1"/>
  <c r="D1556" i="1"/>
  <c r="G1556" i="1" s="1"/>
  <c r="C1556" i="1"/>
  <c r="G1555" i="1"/>
  <c r="D1555" i="1"/>
  <c r="C1555" i="1"/>
  <c r="H1555" i="1" s="1"/>
  <c r="J1554" i="1"/>
  <c r="H1554" i="1"/>
  <c r="G1554" i="1"/>
  <c r="D1554" i="1"/>
  <c r="C1554" i="1"/>
  <c r="D1553" i="1"/>
  <c r="C1553" i="1"/>
  <c r="H1553" i="1" s="1"/>
  <c r="D1552" i="1"/>
  <c r="C1552" i="1"/>
  <c r="J1551" i="1"/>
  <c r="I1551" i="1"/>
  <c r="H1551" i="1"/>
  <c r="G1551" i="1"/>
  <c r="D1551" i="1"/>
  <c r="C1551" i="1"/>
  <c r="G1550" i="1"/>
  <c r="D1550" i="1"/>
  <c r="C1550" i="1"/>
  <c r="J1550" i="1" s="1"/>
  <c r="D1549" i="1"/>
  <c r="C1549" i="1"/>
  <c r="G1549" i="1" s="1"/>
  <c r="D1548" i="1"/>
  <c r="C1548" i="1"/>
  <c r="H1547" i="1"/>
  <c r="G1547" i="1"/>
  <c r="D1547" i="1"/>
  <c r="J1547" i="1" s="1"/>
  <c r="C1547" i="1"/>
  <c r="D1546" i="1"/>
  <c r="H1546" i="1" s="1"/>
  <c r="C1546" i="1"/>
  <c r="J1545" i="1"/>
  <c r="D1545" i="1"/>
  <c r="C1545" i="1"/>
  <c r="H1545" i="1" s="1"/>
  <c r="J1544" i="1"/>
  <c r="H1544" i="1"/>
  <c r="I1544" i="1" s="1"/>
  <c r="G1544" i="1"/>
  <c r="D1544" i="1"/>
  <c r="C1544" i="1"/>
  <c r="J1543" i="1"/>
  <c r="H1543" i="1"/>
  <c r="D1543" i="1"/>
  <c r="G1543" i="1" s="1"/>
  <c r="I1543" i="1" s="1"/>
  <c r="C1543" i="1"/>
  <c r="D1542" i="1"/>
  <c r="C1542" i="1"/>
  <c r="D1541" i="1"/>
  <c r="J1541" i="1" s="1"/>
  <c r="C1541" i="1"/>
  <c r="D1540" i="1"/>
  <c r="G1540" i="1" s="1"/>
  <c r="C1540" i="1"/>
  <c r="D1539" i="1"/>
  <c r="C1539" i="1"/>
  <c r="H1538" i="1"/>
  <c r="D1538" i="1"/>
  <c r="G1538" i="1" s="1"/>
  <c r="C1538" i="1"/>
  <c r="G1536" i="1"/>
  <c r="D1536" i="1"/>
  <c r="H1536" i="1" s="1"/>
  <c r="C1536" i="1"/>
  <c r="D1535" i="1"/>
  <c r="C1535" i="1"/>
  <c r="H1535" i="1" s="1"/>
  <c r="H1534" i="1"/>
  <c r="G1534" i="1"/>
  <c r="D1534" i="1"/>
  <c r="C1534" i="1"/>
  <c r="D1533" i="1"/>
  <c r="C1533" i="1"/>
  <c r="H1533" i="1" s="1"/>
  <c r="D1532" i="1"/>
  <c r="H1532" i="1" s="1"/>
  <c r="C1532" i="1"/>
  <c r="D1531" i="1"/>
  <c r="C1531" i="1"/>
  <c r="H1531" i="1" s="1"/>
  <c r="H1530" i="1"/>
  <c r="G1530" i="1"/>
  <c r="D1530" i="1"/>
  <c r="C1530" i="1"/>
  <c r="D1529" i="1"/>
  <c r="C1529" i="1"/>
  <c r="H1529" i="1" s="1"/>
  <c r="G1528" i="1"/>
  <c r="D1528" i="1"/>
  <c r="H1528" i="1" s="1"/>
  <c r="C1528" i="1"/>
  <c r="D1527" i="1"/>
  <c r="C1527" i="1"/>
  <c r="H1527" i="1" s="1"/>
  <c r="H1526" i="1"/>
  <c r="G1526" i="1"/>
  <c r="D1526" i="1"/>
  <c r="C1526" i="1"/>
  <c r="D1525" i="1"/>
  <c r="C1525" i="1"/>
  <c r="D1524" i="1"/>
  <c r="H1524" i="1" s="1"/>
  <c r="C1524" i="1"/>
  <c r="D1523" i="1"/>
  <c r="C1523" i="1"/>
  <c r="H1522" i="1"/>
  <c r="G1522" i="1"/>
  <c r="D1522" i="1"/>
  <c r="C1522" i="1"/>
  <c r="D1521" i="1"/>
  <c r="C1521" i="1"/>
  <c r="G1520" i="1"/>
  <c r="D1520" i="1"/>
  <c r="H1520" i="1" s="1"/>
  <c r="C1520" i="1"/>
  <c r="D1519" i="1"/>
  <c r="C1519" i="1"/>
  <c r="H1518" i="1"/>
  <c r="G1518" i="1"/>
  <c r="D1518" i="1"/>
  <c r="C1518" i="1"/>
  <c r="D1517" i="1"/>
  <c r="C1517" i="1"/>
  <c r="D1516" i="1"/>
  <c r="H1516" i="1" s="1"/>
  <c r="C1516" i="1"/>
  <c r="D1515" i="1"/>
  <c r="C1515" i="1"/>
  <c r="H1514" i="1"/>
  <c r="G1514" i="1"/>
  <c r="D1514" i="1"/>
  <c r="C1514" i="1"/>
  <c r="D1513" i="1"/>
  <c r="C1513" i="1"/>
  <c r="G1512" i="1"/>
  <c r="D1512" i="1"/>
  <c r="H1512" i="1" s="1"/>
  <c r="C1512" i="1"/>
  <c r="D1511" i="1"/>
  <c r="C1511" i="1"/>
  <c r="D1510" i="1"/>
  <c r="D1509" i="1"/>
  <c r="C1509" i="1"/>
  <c r="H1508" i="1"/>
  <c r="D1508" i="1"/>
  <c r="G1508" i="1" s="1"/>
  <c r="C1508" i="1"/>
  <c r="D1507" i="1"/>
  <c r="C1507" i="1"/>
  <c r="D1506" i="1"/>
  <c r="H1506" i="1" s="1"/>
  <c r="C1506" i="1"/>
  <c r="D1505" i="1"/>
  <c r="C1505" i="1"/>
  <c r="D1504" i="1"/>
  <c r="H1504" i="1" s="1"/>
  <c r="C1504" i="1"/>
  <c r="D1503" i="1"/>
  <c r="C1503" i="1"/>
  <c r="D1502" i="1"/>
  <c r="G1502" i="1" s="1"/>
  <c r="C1502" i="1"/>
  <c r="D1501" i="1"/>
  <c r="C1501" i="1"/>
  <c r="H1500" i="1"/>
  <c r="D1500" i="1"/>
  <c r="G1500" i="1" s="1"/>
  <c r="C1500" i="1"/>
  <c r="D1499" i="1"/>
  <c r="C1499" i="1"/>
  <c r="D1498" i="1"/>
  <c r="H1498" i="1" s="1"/>
  <c r="C1498" i="1"/>
  <c r="D1497" i="1"/>
  <c r="C1497" i="1"/>
  <c r="D1496" i="1"/>
  <c r="H1496" i="1" s="1"/>
  <c r="C1496" i="1"/>
  <c r="D1495" i="1"/>
  <c r="C1495" i="1"/>
  <c r="D1494" i="1"/>
  <c r="G1494" i="1" s="1"/>
  <c r="C1494" i="1"/>
  <c r="D1493" i="1"/>
  <c r="C1493" i="1"/>
  <c r="H1492" i="1"/>
  <c r="D1492" i="1"/>
  <c r="G1492" i="1" s="1"/>
  <c r="C1492" i="1"/>
  <c r="D1491" i="1"/>
  <c r="C1491" i="1"/>
  <c r="D1490" i="1"/>
  <c r="H1490" i="1" s="1"/>
  <c r="C1490" i="1"/>
  <c r="D1489" i="1"/>
  <c r="C1489" i="1"/>
  <c r="D1488" i="1"/>
  <c r="H1488" i="1" s="1"/>
  <c r="C1488" i="1"/>
  <c r="D1487" i="1"/>
  <c r="C1487" i="1"/>
  <c r="D1486" i="1"/>
  <c r="G1486" i="1" s="1"/>
  <c r="C1486" i="1"/>
  <c r="D1485" i="1"/>
  <c r="H1484" i="1"/>
  <c r="D1484" i="1"/>
  <c r="C1484" i="1"/>
  <c r="G1484" i="1" s="1"/>
  <c r="D1483" i="1"/>
  <c r="C1483" i="1"/>
  <c r="D1482" i="1"/>
  <c r="H1482" i="1" s="1"/>
  <c r="C1482" i="1"/>
  <c r="D1481" i="1"/>
  <c r="C1481" i="1"/>
  <c r="D1480" i="1"/>
  <c r="H1480" i="1" s="1"/>
  <c r="C1480" i="1"/>
  <c r="G1480" i="1" s="1"/>
  <c r="D1479" i="1"/>
  <c r="C1479" i="1"/>
  <c r="D1478" i="1"/>
  <c r="G1478" i="1" s="1"/>
  <c r="C1478" i="1"/>
  <c r="D1477" i="1"/>
  <c r="C1477" i="1"/>
  <c r="H1476" i="1"/>
  <c r="D1476" i="1"/>
  <c r="C1476" i="1"/>
  <c r="G1476" i="1" s="1"/>
  <c r="D1475" i="1"/>
  <c r="C1475" i="1"/>
  <c r="H1475" i="1" s="1"/>
  <c r="H1474" i="1"/>
  <c r="G1474" i="1"/>
  <c r="D1474" i="1"/>
  <c r="C1474" i="1"/>
  <c r="D1473" i="1"/>
  <c r="G1473" i="1" s="1"/>
  <c r="C1473" i="1"/>
  <c r="D1472" i="1"/>
  <c r="H1472" i="1" s="1"/>
  <c r="C1472" i="1"/>
  <c r="D1471" i="1"/>
  <c r="C1471" i="1"/>
  <c r="H1471" i="1" s="1"/>
  <c r="D1470" i="1"/>
  <c r="C1470" i="1"/>
  <c r="H1470" i="1" s="1"/>
  <c r="D1469" i="1"/>
  <c r="C1469" i="1"/>
  <c r="H1469" i="1" s="1"/>
  <c r="D1468" i="1"/>
  <c r="H1468" i="1" s="1"/>
  <c r="C1468" i="1"/>
  <c r="G1468" i="1" s="1"/>
  <c r="G1467" i="1"/>
  <c r="D1467" i="1"/>
  <c r="C1467" i="1"/>
  <c r="H1467" i="1" s="1"/>
  <c r="D1466" i="1"/>
  <c r="C1466" i="1"/>
  <c r="H1466" i="1" s="1"/>
  <c r="D1465" i="1"/>
  <c r="G1465" i="1" s="1"/>
  <c r="C1465" i="1"/>
  <c r="D1464" i="1"/>
  <c r="G1464" i="1" s="1"/>
  <c r="C1464" i="1"/>
  <c r="D1463" i="1"/>
  <c r="C1463" i="1"/>
  <c r="H1463" i="1" s="1"/>
  <c r="D1462" i="1"/>
  <c r="C1462" i="1"/>
  <c r="H1462" i="1" s="1"/>
  <c r="D1461" i="1"/>
  <c r="C1461" i="1"/>
  <c r="H1460" i="1"/>
  <c r="D1460" i="1"/>
  <c r="C1460" i="1"/>
  <c r="G1460" i="1" s="1"/>
  <c r="D1459" i="1"/>
  <c r="C1459" i="1"/>
  <c r="H1459" i="1" s="1"/>
  <c r="H1458" i="1"/>
  <c r="G1458" i="1"/>
  <c r="D1458" i="1"/>
  <c r="C1458" i="1"/>
  <c r="D1457" i="1"/>
  <c r="G1457" i="1" s="1"/>
  <c r="C1457" i="1"/>
  <c r="D1456" i="1"/>
  <c r="H1456" i="1" s="1"/>
  <c r="C1456" i="1"/>
  <c r="D1455" i="1"/>
  <c r="C1455" i="1"/>
  <c r="H1455" i="1" s="1"/>
  <c r="D1454" i="1"/>
  <c r="C1454" i="1"/>
  <c r="H1454" i="1" s="1"/>
  <c r="D1453" i="1"/>
  <c r="C1453" i="1"/>
  <c r="H1453" i="1" s="1"/>
  <c r="D1452" i="1"/>
  <c r="H1452" i="1" s="1"/>
  <c r="C1452" i="1"/>
  <c r="G1452" i="1" s="1"/>
  <c r="G1451" i="1"/>
  <c r="D1451" i="1"/>
  <c r="C1451" i="1"/>
  <c r="H1451" i="1" s="1"/>
  <c r="D1450" i="1"/>
  <c r="C1450" i="1"/>
  <c r="H1450" i="1" s="1"/>
  <c r="H1449" i="1"/>
  <c r="G1449" i="1"/>
  <c r="D1449" i="1"/>
  <c r="C1449" i="1"/>
  <c r="D1448" i="1"/>
  <c r="C1448" i="1"/>
  <c r="H1448" i="1" s="1"/>
  <c r="H1447" i="1"/>
  <c r="G1447" i="1"/>
  <c r="D1447" i="1"/>
  <c r="C1447" i="1"/>
  <c r="D1446" i="1"/>
  <c r="C1446" i="1"/>
  <c r="H1446" i="1" s="1"/>
  <c r="H1445" i="1"/>
  <c r="G1445" i="1"/>
  <c r="D1445" i="1"/>
  <c r="C1445" i="1"/>
  <c r="D1444" i="1"/>
  <c r="C1444" i="1"/>
  <c r="H1444" i="1" s="1"/>
  <c r="H1443" i="1"/>
  <c r="G1443" i="1"/>
  <c r="D1443" i="1"/>
  <c r="C1443" i="1"/>
  <c r="D1442" i="1"/>
  <c r="C1442" i="1"/>
  <c r="H1442" i="1" s="1"/>
  <c r="H1441" i="1"/>
  <c r="G1441" i="1"/>
  <c r="D1441" i="1"/>
  <c r="C1441" i="1"/>
  <c r="D1440" i="1"/>
  <c r="C1440" i="1"/>
  <c r="H1440" i="1" s="1"/>
  <c r="H1439" i="1"/>
  <c r="G1439" i="1"/>
  <c r="D1439" i="1"/>
  <c r="C1439" i="1"/>
  <c r="D1438" i="1"/>
  <c r="C1438" i="1"/>
  <c r="H1438" i="1" s="1"/>
  <c r="H1437" i="1"/>
  <c r="G1437" i="1"/>
  <c r="D1437" i="1"/>
  <c r="C1437" i="1"/>
  <c r="D1436" i="1"/>
  <c r="C1436" i="1"/>
  <c r="H1436" i="1" s="1"/>
  <c r="H1435" i="1"/>
  <c r="G1435" i="1"/>
  <c r="D1435" i="1"/>
  <c r="C1435" i="1"/>
  <c r="D1434" i="1"/>
  <c r="C1434" i="1"/>
  <c r="H1434" i="1" s="1"/>
  <c r="H1433" i="1"/>
  <c r="G1433" i="1"/>
  <c r="D1433" i="1"/>
  <c r="C1433" i="1"/>
  <c r="D1432" i="1"/>
  <c r="C1432" i="1"/>
  <c r="H1432" i="1" s="1"/>
  <c r="D1430" i="1"/>
  <c r="C1430" i="1"/>
  <c r="H1430" i="1" s="1"/>
  <c r="H1429" i="1"/>
  <c r="G1429" i="1"/>
  <c r="D1429" i="1"/>
  <c r="C1429" i="1"/>
  <c r="D1428" i="1"/>
  <c r="C1428" i="1"/>
  <c r="H1428" i="1" s="1"/>
  <c r="H1427" i="1"/>
  <c r="G1427" i="1"/>
  <c r="D1427" i="1"/>
  <c r="C1427" i="1"/>
  <c r="D1426" i="1"/>
  <c r="C1426" i="1"/>
  <c r="H1426" i="1" s="1"/>
  <c r="H1425" i="1"/>
  <c r="G1425" i="1"/>
  <c r="D1425" i="1"/>
  <c r="C1425" i="1"/>
  <c r="D1424" i="1"/>
  <c r="C1424" i="1"/>
  <c r="H1424" i="1" s="1"/>
  <c r="H1423" i="1"/>
  <c r="G1423" i="1"/>
  <c r="D1423" i="1"/>
  <c r="C1423" i="1"/>
  <c r="D1422" i="1"/>
  <c r="C1422" i="1"/>
  <c r="H1422" i="1" s="1"/>
  <c r="H1421" i="1"/>
  <c r="G1421" i="1"/>
  <c r="D1421" i="1"/>
  <c r="C1421" i="1"/>
  <c r="D1420" i="1"/>
  <c r="C1420" i="1"/>
  <c r="H1420" i="1" s="1"/>
  <c r="H1419" i="1"/>
  <c r="G1419" i="1"/>
  <c r="D1419" i="1"/>
  <c r="C1419" i="1"/>
  <c r="D1418" i="1"/>
  <c r="C1418" i="1"/>
  <c r="H1418" i="1" s="1"/>
  <c r="H1417" i="1"/>
  <c r="G1417" i="1"/>
  <c r="D1417" i="1"/>
  <c r="C1417" i="1"/>
  <c r="D1416" i="1"/>
  <c r="C1416" i="1"/>
  <c r="H1416" i="1" s="1"/>
  <c r="H1415" i="1"/>
  <c r="G1415" i="1"/>
  <c r="D1415" i="1"/>
  <c r="C1415" i="1"/>
  <c r="D1414" i="1"/>
  <c r="C1414" i="1"/>
  <c r="H1414" i="1" s="1"/>
  <c r="H1413" i="1"/>
  <c r="G1413" i="1"/>
  <c r="D1413" i="1"/>
  <c r="C1413" i="1"/>
  <c r="D1412" i="1"/>
  <c r="C1412" i="1"/>
  <c r="H1412" i="1" s="1"/>
  <c r="H1411" i="1"/>
  <c r="G1411" i="1"/>
  <c r="D1411" i="1"/>
  <c r="C1411" i="1"/>
  <c r="D1410" i="1"/>
  <c r="C1410" i="1"/>
  <c r="H1410" i="1" s="1"/>
  <c r="H1409" i="1"/>
  <c r="G1409" i="1"/>
  <c r="D1409" i="1"/>
  <c r="C1409" i="1"/>
  <c r="D1408" i="1"/>
  <c r="C1408" i="1"/>
  <c r="H1408" i="1" s="1"/>
  <c r="H1407" i="1"/>
  <c r="G1407" i="1"/>
  <c r="D1407" i="1"/>
  <c r="C1407" i="1"/>
  <c r="D1406" i="1"/>
  <c r="C1406" i="1"/>
  <c r="H1406" i="1" s="1"/>
  <c r="H1405" i="1"/>
  <c r="G1405" i="1"/>
  <c r="D1405" i="1"/>
  <c r="C1405" i="1"/>
  <c r="D1404" i="1"/>
  <c r="C1404" i="1"/>
  <c r="H1404" i="1" s="1"/>
  <c r="H1403" i="1"/>
  <c r="G1403" i="1"/>
  <c r="D1403" i="1"/>
  <c r="C1403" i="1"/>
  <c r="D1402" i="1"/>
  <c r="C1402" i="1"/>
  <c r="H1402" i="1" s="1"/>
  <c r="H1401" i="1"/>
  <c r="G1401" i="1"/>
  <c r="D1401" i="1"/>
  <c r="C1401" i="1"/>
  <c r="D1400" i="1"/>
  <c r="C1400" i="1"/>
  <c r="H1400" i="1" s="1"/>
  <c r="H1399" i="1"/>
  <c r="G1399" i="1"/>
  <c r="D1399" i="1"/>
  <c r="C1399" i="1"/>
  <c r="D1398" i="1"/>
  <c r="C1398" i="1"/>
  <c r="H1398" i="1" s="1"/>
  <c r="H1397" i="1"/>
  <c r="G1397" i="1"/>
  <c r="D1397" i="1"/>
  <c r="C1397" i="1"/>
  <c r="D1396" i="1"/>
  <c r="C1396" i="1"/>
  <c r="H1396" i="1" s="1"/>
  <c r="H1395" i="1"/>
  <c r="G1395" i="1"/>
  <c r="D1395" i="1"/>
  <c r="C1395" i="1"/>
  <c r="D1394" i="1"/>
  <c r="C1394" i="1"/>
  <c r="H1394" i="1" s="1"/>
  <c r="H1393" i="1"/>
  <c r="G1393" i="1"/>
  <c r="D1393" i="1"/>
  <c r="C1393" i="1"/>
  <c r="D1392" i="1"/>
  <c r="C1392" i="1"/>
  <c r="H1392" i="1" s="1"/>
  <c r="H1391" i="1"/>
  <c r="G1391" i="1"/>
  <c r="D1391" i="1"/>
  <c r="C1391" i="1"/>
  <c r="D1390" i="1"/>
  <c r="C1390" i="1"/>
  <c r="H1390" i="1" s="1"/>
  <c r="H1389" i="1"/>
  <c r="G1389" i="1"/>
  <c r="D1389" i="1"/>
  <c r="C1389" i="1"/>
  <c r="D1388" i="1"/>
  <c r="C1388" i="1"/>
  <c r="H1388" i="1" s="1"/>
  <c r="H1387" i="1"/>
  <c r="G1387" i="1"/>
  <c r="D1387" i="1"/>
  <c r="C1387" i="1"/>
  <c r="D1386" i="1"/>
  <c r="C1386" i="1"/>
  <c r="H1386" i="1" s="1"/>
  <c r="H1385" i="1"/>
  <c r="G1385" i="1"/>
  <c r="D1385" i="1"/>
  <c r="C1385" i="1"/>
  <c r="D1384" i="1"/>
  <c r="C1384" i="1"/>
  <c r="H1384" i="1" s="1"/>
  <c r="H1383" i="1"/>
  <c r="G1383" i="1"/>
  <c r="D1383" i="1"/>
  <c r="C1383" i="1"/>
  <c r="D1382" i="1"/>
  <c r="C1382" i="1"/>
  <c r="H1382" i="1" s="1"/>
  <c r="H1381" i="1"/>
  <c r="G1381" i="1"/>
  <c r="D1381" i="1"/>
  <c r="C1381" i="1"/>
  <c r="D1380" i="1"/>
  <c r="C1380" i="1"/>
  <c r="H1380" i="1" s="1"/>
  <c r="H1379" i="1"/>
  <c r="G1379" i="1"/>
  <c r="D1379" i="1"/>
  <c r="C1379" i="1"/>
  <c r="D1378" i="1"/>
  <c r="C1378" i="1"/>
  <c r="H1378" i="1" s="1"/>
  <c r="H1377" i="1"/>
  <c r="G1377" i="1"/>
  <c r="D1377" i="1"/>
  <c r="C1377"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D1368" i="1"/>
  <c r="C1368" i="1"/>
  <c r="H1368" i="1" s="1"/>
  <c r="H1367" i="1"/>
  <c r="G1367" i="1"/>
  <c r="D1367" i="1"/>
  <c r="C1367" i="1"/>
  <c r="D1366" i="1"/>
  <c r="C1366" i="1"/>
  <c r="H1366" i="1" s="1"/>
  <c r="H1365" i="1"/>
  <c r="G1365" i="1"/>
  <c r="D1365" i="1"/>
  <c r="C1365" i="1"/>
  <c r="D1364" i="1"/>
  <c r="C1364" i="1"/>
  <c r="H1364" i="1" s="1"/>
  <c r="H1363" i="1"/>
  <c r="G1363" i="1"/>
  <c r="D1363" i="1"/>
  <c r="C1363" i="1"/>
  <c r="D1362" i="1"/>
  <c r="C1362" i="1"/>
  <c r="H1362" i="1" s="1"/>
  <c r="H1361" i="1"/>
  <c r="G1361" i="1"/>
  <c r="D1361" i="1"/>
  <c r="C1361" i="1"/>
  <c r="D1360" i="1"/>
  <c r="C1360" i="1"/>
  <c r="H1360" i="1" s="1"/>
  <c r="H1359" i="1"/>
  <c r="G1359" i="1"/>
  <c r="D1359" i="1"/>
  <c r="C1359" i="1"/>
  <c r="D1358" i="1"/>
  <c r="C1358" i="1"/>
  <c r="H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50" i="1" s="1"/>
  <c r="H1349" i="1"/>
  <c r="G1349" i="1"/>
  <c r="D1349" i="1"/>
  <c r="C1349" i="1"/>
  <c r="D1348" i="1"/>
  <c r="C1348" i="1"/>
  <c r="H1348" i="1" s="1"/>
  <c r="H1347" i="1"/>
  <c r="G1347" i="1"/>
  <c r="D1347" i="1"/>
  <c r="C1347" i="1"/>
  <c r="D1346" i="1"/>
  <c r="C1346" i="1"/>
  <c r="H1346" i="1" s="1"/>
  <c r="H1345" i="1"/>
  <c r="G1345" i="1"/>
  <c r="D1345" i="1"/>
  <c r="C1345" i="1"/>
  <c r="D1344" i="1"/>
  <c r="C1344" i="1"/>
  <c r="H1344" i="1" s="1"/>
  <c r="H1343" i="1"/>
  <c r="G1343" i="1"/>
  <c r="D1343" i="1"/>
  <c r="C1343" i="1"/>
  <c r="D1342" i="1"/>
  <c r="C1342" i="1"/>
  <c r="H1342" i="1" s="1"/>
  <c r="H1341" i="1"/>
  <c r="G1341" i="1"/>
  <c r="D1341" i="1"/>
  <c r="C1341" i="1"/>
  <c r="D1340" i="1"/>
  <c r="C1340" i="1"/>
  <c r="H1340" i="1" s="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G731" i="1" s="1"/>
  <c r="C731" i="1"/>
  <c r="H730" i="1"/>
  <c r="G730" i="1"/>
  <c r="D730" i="1"/>
  <c r="C730" i="1"/>
  <c r="H729" i="1"/>
  <c r="G729" i="1"/>
  <c r="D729" i="1"/>
  <c r="C729" i="1"/>
  <c r="H728" i="1"/>
  <c r="D728" i="1"/>
  <c r="G728" i="1" s="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D652" i="1"/>
  <c r="G652" i="1" s="1"/>
  <c r="C652" i="1"/>
  <c r="H651" i="1"/>
  <c r="G651" i="1"/>
  <c r="D651" i="1"/>
  <c r="C651" i="1"/>
  <c r="H650" i="1"/>
  <c r="D650" i="1"/>
  <c r="G650" i="1" s="1"/>
  <c r="C650" i="1"/>
  <c r="H649" i="1"/>
  <c r="D649" i="1"/>
  <c r="G649" i="1" s="1"/>
  <c r="C649" i="1"/>
  <c r="H648" i="1"/>
  <c r="D648" i="1"/>
  <c r="G648" i="1" s="1"/>
  <c r="C648" i="1"/>
  <c r="H647" i="1"/>
  <c r="D647" i="1"/>
  <c r="G647" i="1" s="1"/>
  <c r="C647" i="1"/>
  <c r="D646" i="1"/>
  <c r="G646" i="1" s="1"/>
  <c r="C646" i="1"/>
  <c r="H645"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H422" i="1"/>
  <c r="D422" i="1"/>
  <c r="G422" i="1" s="1"/>
  <c r="C422" i="1"/>
  <c r="H421" i="1"/>
  <c r="D421" i="1"/>
  <c r="G421" i="1" s="1"/>
  <c r="C421" i="1"/>
  <c r="H416" i="1"/>
  <c r="D416" i="1"/>
  <c r="G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D361" i="1"/>
  <c r="G361" i="1" s="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G301" i="1"/>
  <c r="D301" i="1"/>
  <c r="C301" i="1"/>
  <c r="H300" i="1"/>
  <c r="D300" i="1"/>
  <c r="G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D197" i="1"/>
  <c r="G197" i="1" s="1"/>
  <c r="C197" i="1"/>
  <c r="D196" i="1"/>
  <c r="H196" i="1" s="1"/>
  <c r="C196" i="1"/>
  <c r="H195" i="1"/>
  <c r="G195" i="1"/>
  <c r="D195" i="1"/>
  <c r="C195" i="1"/>
  <c r="D194" i="1"/>
  <c r="H194" i="1" s="1"/>
  <c r="C194" i="1"/>
  <c r="H193" i="1"/>
  <c r="D193" i="1"/>
  <c r="G193" i="1" s="1"/>
  <c r="C193" i="1"/>
  <c r="H192" i="1"/>
  <c r="G192" i="1"/>
  <c r="D192" i="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G180" i="1"/>
  <c r="D180" i="1"/>
  <c r="C180" i="1"/>
  <c r="H179" i="1"/>
  <c r="G179" i="1"/>
  <c r="D179" i="1"/>
  <c r="C179" i="1"/>
  <c r="D178" i="1"/>
  <c r="G178" i="1" s="1"/>
  <c r="C178" i="1"/>
  <c r="H177" i="1"/>
  <c r="D177" i="1"/>
  <c r="G177" i="1" s="1"/>
  <c r="C177" i="1"/>
  <c r="H176" i="1"/>
  <c r="D176" i="1"/>
  <c r="G176" i="1" s="1"/>
  <c r="C176" i="1"/>
  <c r="D175" i="1"/>
  <c r="H175" i="1" s="1"/>
  <c r="C175" i="1"/>
  <c r="C174" i="1"/>
  <c r="H173" i="1"/>
  <c r="G173" i="1"/>
  <c r="D173" i="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D166" i="1"/>
  <c r="G166" i="1" s="1"/>
  <c r="C166" i="1"/>
  <c r="H165" i="1"/>
  <c r="G165" i="1"/>
  <c r="D165" i="1"/>
  <c r="C165" i="1"/>
  <c r="H164" i="1"/>
  <c r="D164" i="1"/>
  <c r="G164" i="1" s="1"/>
  <c r="C164" i="1"/>
  <c r="H163" i="1"/>
  <c r="G163" i="1"/>
  <c r="D163" i="1"/>
  <c r="C163" i="1"/>
  <c r="H162" i="1"/>
  <c r="D162" i="1"/>
  <c r="G162" i="1" s="1"/>
  <c r="C162" i="1"/>
  <c r="D161" i="1"/>
  <c r="G161" i="1" s="1"/>
  <c r="C161" i="1"/>
  <c r="C160" i="1"/>
  <c r="H159" i="1"/>
  <c r="D159" i="1"/>
  <c r="G159" i="1" s="1"/>
  <c r="C159" i="1"/>
  <c r="D158" i="1"/>
  <c r="H158" i="1" s="1"/>
  <c r="C158" i="1"/>
  <c r="D157" i="1"/>
  <c r="H157" i="1" s="1"/>
  <c r="C157" i="1"/>
  <c r="C156" i="1"/>
  <c r="H155" i="1"/>
  <c r="G155" i="1"/>
  <c r="D155" i="1"/>
  <c r="C155" i="1"/>
  <c r="D154" i="1"/>
  <c r="H154" i="1" s="1"/>
  <c r="C154" i="1"/>
  <c r="H153" i="1"/>
  <c r="D153" i="1"/>
  <c r="G153" i="1" s="1"/>
  <c r="C153" i="1"/>
  <c r="H152" i="1"/>
  <c r="D152" i="1"/>
  <c r="G152" i="1" s="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H132" i="1"/>
  <c r="D132" i="1"/>
  <c r="G132" i="1" s="1"/>
  <c r="C132" i="1"/>
  <c r="D131" i="1"/>
  <c r="H131" i="1" s="1"/>
  <c r="C131" i="1"/>
  <c r="D130" i="1"/>
  <c r="G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0" i="9" l="1"/>
  <c r="B320" i="9" s="1"/>
  <c r="G1612" i="1"/>
  <c r="H178" i="1"/>
  <c r="E31" i="9"/>
  <c r="B31" i="9" s="1"/>
  <c r="E36" i="9"/>
  <c r="B36" i="9" s="1"/>
  <c r="E311" i="9"/>
  <c r="B311" i="9" s="1"/>
  <c r="E327" i="9"/>
  <c r="B327" i="9" s="1"/>
  <c r="H1620" i="1"/>
  <c r="I40" i="3"/>
  <c r="H1682" i="1"/>
  <c r="G1684" i="1"/>
  <c r="G1681" i="1"/>
  <c r="G1683" i="1"/>
  <c r="H1634" i="1"/>
  <c r="D51" i="8"/>
  <c r="G1603" i="1"/>
  <c r="H1619" i="1"/>
  <c r="H1617" i="1"/>
  <c r="H1616" i="1"/>
  <c r="D25" i="8"/>
  <c r="C1602" i="1" s="1"/>
  <c r="H1602" i="1" s="1"/>
  <c r="H1614" i="1"/>
  <c r="D6" i="8"/>
  <c r="C1583" i="1" s="1"/>
  <c r="H1583" i="1" s="1"/>
  <c r="G1595" i="1"/>
  <c r="H1594" i="1"/>
  <c r="G1593" i="1"/>
  <c r="H1592" i="1"/>
  <c r="G1590" i="1"/>
  <c r="H1588" i="1"/>
  <c r="H1606" i="1"/>
  <c r="G1605" i="1"/>
  <c r="H1585" i="1"/>
  <c r="H1586" i="1"/>
  <c r="E294" i="9"/>
  <c r="B294" i="9" s="1"/>
  <c r="G677" i="1"/>
  <c r="H731" i="1"/>
  <c r="E52" i="9"/>
  <c r="B52" i="9" s="1"/>
  <c r="E51" i="9"/>
  <c r="B51" i="9" s="1"/>
  <c r="E50" i="9"/>
  <c r="B50" i="9" s="1"/>
  <c r="G727" i="1"/>
  <c r="G726" i="1"/>
  <c r="G725" i="1"/>
  <c r="E26" i="9"/>
  <c r="B26" i="9" s="1"/>
  <c r="E25" i="9"/>
  <c r="B296" i="9"/>
  <c r="H646" i="1"/>
  <c r="F656" i="4"/>
  <c r="G414" i="1"/>
  <c r="E647" i="4"/>
  <c r="D641" i="1" s="1"/>
  <c r="D374" i="1"/>
  <c r="D423" i="1"/>
  <c r="G270" i="1"/>
  <c r="G272" i="1"/>
  <c r="F274" i="4"/>
  <c r="G198" i="1"/>
  <c r="G212" i="1"/>
  <c r="G196" i="1"/>
  <c r="E57" i="9"/>
  <c r="B57" i="9" s="1"/>
  <c r="F194" i="4"/>
  <c r="G194" i="1"/>
  <c r="B242" i="9"/>
  <c r="E55" i="9"/>
  <c r="B55" i="9" s="1"/>
  <c r="F242" i="9"/>
  <c r="G190" i="1"/>
  <c r="E54" i="9"/>
  <c r="B54" i="9" s="1"/>
  <c r="F241" i="9"/>
  <c r="B241" i="9" s="1"/>
  <c r="B238" i="9"/>
  <c r="D174" i="1"/>
  <c r="G175" i="1"/>
  <c r="H166" i="1"/>
  <c r="E164" i="4"/>
  <c r="D160" i="1" s="1"/>
  <c r="G160" i="1" s="1"/>
  <c r="H161" i="1"/>
  <c r="E49" i="9"/>
  <c r="B49" i="9" s="1"/>
  <c r="F165" i="4"/>
  <c r="G157" i="1"/>
  <c r="D156" i="1"/>
  <c r="H156" i="1" s="1"/>
  <c r="G156" i="1"/>
  <c r="G158" i="1"/>
  <c r="G154" i="1"/>
  <c r="E153" i="4"/>
  <c r="D149" i="1" s="1"/>
  <c r="H130" i="1"/>
  <c r="G133" i="1"/>
  <c r="G131" i="1"/>
  <c r="E125" i="4"/>
  <c r="D121" i="1" s="1"/>
  <c r="F236" i="9"/>
  <c r="B236" i="9" s="1"/>
  <c r="E35" i="9"/>
  <c r="B35" i="9" s="1"/>
  <c r="H64" i="1"/>
  <c r="E49" i="4"/>
  <c r="D45" i="1" s="1"/>
  <c r="E34" i="9"/>
  <c r="B34" i="9" s="1"/>
  <c r="G1455" i="1"/>
  <c r="G1462" i="1"/>
  <c r="H1464" i="1"/>
  <c r="G1471" i="1"/>
  <c r="H1478" i="1"/>
  <c r="H1486" i="1"/>
  <c r="H1494" i="1"/>
  <c r="H1502" i="1"/>
  <c r="H1511" i="1"/>
  <c r="G1511" i="1"/>
  <c r="G1516" i="1"/>
  <c r="H1519" i="1"/>
  <c r="G1519" i="1"/>
  <c r="G1524" i="1"/>
  <c r="G1532" i="1"/>
  <c r="H1540" i="1"/>
  <c r="G1453" i="1"/>
  <c r="H1465" i="1"/>
  <c r="G1469" i="1"/>
  <c r="H1479" i="1"/>
  <c r="G1479" i="1"/>
  <c r="H1487" i="1"/>
  <c r="G1487" i="1"/>
  <c r="H1495" i="1"/>
  <c r="G1495" i="1"/>
  <c r="H1503" i="1"/>
  <c r="G1503" i="1"/>
  <c r="H1541" i="1"/>
  <c r="H1556" i="1"/>
  <c r="H1563" i="1"/>
  <c r="G1563" i="1"/>
  <c r="H1572" i="1"/>
  <c r="H1584" i="1"/>
  <c r="G1598" i="1"/>
  <c r="G1610" i="1"/>
  <c r="H1610" i="1"/>
  <c r="H1638" i="1"/>
  <c r="G1638" i="1"/>
  <c r="H1517" i="1"/>
  <c r="G1517" i="1"/>
  <c r="H1525" i="1"/>
  <c r="G1525" i="1"/>
  <c r="H1561" i="1"/>
  <c r="J1561" i="1"/>
  <c r="H1579" i="1"/>
  <c r="G1579" i="1"/>
  <c r="I1581" i="1"/>
  <c r="H1599" i="1"/>
  <c r="G1599" i="1"/>
  <c r="H1611" i="1"/>
  <c r="G1611" i="1"/>
  <c r="H1654" i="1"/>
  <c r="G1654" i="1"/>
  <c r="G1456" i="1"/>
  <c r="H1461" i="1"/>
  <c r="G1472" i="1"/>
  <c r="H1477" i="1"/>
  <c r="G1477" i="1"/>
  <c r="G1482" i="1"/>
  <c r="G1490" i="1"/>
  <c r="H1493" i="1"/>
  <c r="G1493" i="1"/>
  <c r="G1498" i="1"/>
  <c r="H1501" i="1"/>
  <c r="G1501" i="1"/>
  <c r="G1506" i="1"/>
  <c r="H1509" i="1"/>
  <c r="G1509" i="1"/>
  <c r="H1539" i="1"/>
  <c r="I1554" i="1"/>
  <c r="H1635" i="1"/>
  <c r="G1635" i="1"/>
  <c r="G1454" i="1"/>
  <c r="G1463" i="1"/>
  <c r="G1470" i="1"/>
  <c r="H1515" i="1"/>
  <c r="G1515" i="1"/>
  <c r="H1523" i="1"/>
  <c r="G1523" i="1"/>
  <c r="J1542" i="1"/>
  <c r="G1542" i="1"/>
  <c r="H1548" i="1"/>
  <c r="G1548" i="1"/>
  <c r="I1548" i="1" s="1"/>
  <c r="J1552" i="1"/>
  <c r="H1552" i="1"/>
  <c r="G1552" i="1"/>
  <c r="H1557" i="1"/>
  <c r="G1557" i="1"/>
  <c r="J1557" i="1"/>
  <c r="G1561" i="1"/>
  <c r="J1566" i="1"/>
  <c r="H1566" i="1"/>
  <c r="J1579" i="1"/>
  <c r="H1607" i="1"/>
  <c r="G1607" i="1"/>
  <c r="H1651" i="1"/>
  <c r="G1651" i="1"/>
  <c r="H1686" i="1"/>
  <c r="G1686" i="1"/>
  <c r="H1457" i="1"/>
  <c r="G1461" i="1"/>
  <c r="H1473" i="1"/>
  <c r="H1483" i="1"/>
  <c r="G1483" i="1"/>
  <c r="G1488" i="1"/>
  <c r="H1491" i="1"/>
  <c r="G1491" i="1"/>
  <c r="G1496" i="1"/>
  <c r="H1499" i="1"/>
  <c r="G1499" i="1"/>
  <c r="G1504" i="1"/>
  <c r="H1507" i="1"/>
  <c r="G1507" i="1"/>
  <c r="J1546" i="1"/>
  <c r="G1546" i="1"/>
  <c r="I1546" i="1" s="1"/>
  <c r="G1564" i="1"/>
  <c r="I1564" i="1" s="1"/>
  <c r="J1580" i="1"/>
  <c r="H1580" i="1"/>
  <c r="G1604" i="1"/>
  <c r="H1608" i="1"/>
  <c r="G1608" i="1"/>
  <c r="H1632" i="1"/>
  <c r="G1632" i="1"/>
  <c r="D140" i="4"/>
  <c r="F141" i="4"/>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9" i="1"/>
  <c r="G1466" i="1"/>
  <c r="G1475" i="1"/>
  <c r="H1513" i="1"/>
  <c r="G1513" i="1"/>
  <c r="H1521" i="1"/>
  <c r="G1521" i="1"/>
  <c r="H1542" i="1"/>
  <c r="J1548" i="1"/>
  <c r="J1553" i="1"/>
  <c r="G1553" i="1"/>
  <c r="I1553" i="1" s="1"/>
  <c r="J1558" i="1"/>
  <c r="G1558" i="1"/>
  <c r="I1558" i="1" s="1"/>
  <c r="G1566" i="1"/>
  <c r="I1566" i="1" s="1"/>
  <c r="H1648" i="1"/>
  <c r="G1648" i="1"/>
  <c r="H1481" i="1"/>
  <c r="G1481" i="1"/>
  <c r="H1489" i="1"/>
  <c r="G1489" i="1"/>
  <c r="H1497" i="1"/>
  <c r="G1497" i="1"/>
  <c r="H1505" i="1"/>
  <c r="G1505" i="1"/>
  <c r="J1549" i="1"/>
  <c r="H1549" i="1"/>
  <c r="I1549" i="1" s="1"/>
  <c r="H1560" i="1"/>
  <c r="G1560" i="1"/>
  <c r="I1560" i="1" s="1"/>
  <c r="I1580" i="1"/>
  <c r="H1587" i="1"/>
  <c r="G1601" i="1"/>
  <c r="H1625" i="1"/>
  <c r="H1670" i="1"/>
  <c r="G1670" i="1"/>
  <c r="H1564" i="1"/>
  <c r="J1575" i="1"/>
  <c r="H1581" i="1"/>
  <c r="D597" i="4"/>
  <c r="F603" i="4"/>
  <c r="F514" i="4"/>
  <c r="D491" i="4"/>
  <c r="E82" i="4"/>
  <c r="D78" i="1" s="1"/>
  <c r="F431" i="4"/>
  <c r="F589" i="4"/>
  <c r="D584" i="4"/>
  <c r="G339" i="9"/>
  <c r="E339" i="9" s="1"/>
  <c r="B339" i="9" s="1"/>
  <c r="F219" i="5"/>
  <c r="G310" i="9"/>
  <c r="M228"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75" i="9"/>
  <c r="E175" i="9" s="1"/>
  <c r="B175" i="9" s="1"/>
  <c r="G179" i="9"/>
  <c r="G177" i="9"/>
  <c r="E177" i="9" s="1"/>
  <c r="B177" i="9" s="1"/>
  <c r="I10" i="9"/>
  <c r="H1550" i="1"/>
  <c r="I1550" i="1" s="1"/>
  <c r="H1567" i="1"/>
  <c r="I1567" i="1" s="1"/>
  <c r="J1569" i="1"/>
  <c r="H1570" i="1"/>
  <c r="I1570" i="1" s="1"/>
  <c r="H1574" i="1"/>
  <c r="H1575" i="1"/>
  <c r="I1575" i="1" s="1"/>
  <c r="H1631" i="1"/>
  <c r="G1631" i="1"/>
  <c r="H1647" i="1"/>
  <c r="G1647" i="1"/>
  <c r="H1663" i="1"/>
  <c r="G1663" i="1"/>
  <c r="H1679" i="1"/>
  <c r="G1679" i="1"/>
  <c r="D49" i="4"/>
  <c r="F50" i="4"/>
  <c r="D82" i="4"/>
  <c r="F202" i="4"/>
  <c r="G1527" i="1"/>
  <c r="G1529" i="1"/>
  <c r="G1531" i="1"/>
  <c r="G1533" i="1"/>
  <c r="G1535" i="1"/>
  <c r="G1539" i="1"/>
  <c r="G1541" i="1"/>
  <c r="I1541" i="1" s="1"/>
  <c r="G1545" i="1"/>
  <c r="I1545" i="1" s="1"/>
  <c r="G1569" i="1"/>
  <c r="G1574" i="1"/>
  <c r="I1574" i="1" s="1"/>
  <c r="G1577" i="1"/>
  <c r="D7" i="4"/>
  <c r="F106" i="4"/>
  <c r="F164" i="4"/>
  <c r="E648" i="4"/>
  <c r="D642" i="1" s="1"/>
  <c r="F537" i="4"/>
  <c r="D536" i="4"/>
  <c r="F36" i="6"/>
  <c r="D35" i="6"/>
  <c r="G345" i="9"/>
  <c r="E345" i="9" s="1"/>
  <c r="H32" i="3"/>
  <c r="I34" i="3"/>
  <c r="D1571" i="1"/>
  <c r="H1568" i="1"/>
  <c r="I1568" i="1" s="1"/>
  <c r="H1569" i="1"/>
  <c r="G1582" i="1"/>
  <c r="G1623" i="1"/>
  <c r="H1626" i="1"/>
  <c r="D125" i="4"/>
  <c r="F126" i="4"/>
  <c r="J1562" i="1"/>
  <c r="J1574" i="1"/>
  <c r="J1578" i="1"/>
  <c r="H1639" i="1"/>
  <c r="G1639" i="1"/>
  <c r="H1655" i="1"/>
  <c r="G1655" i="1"/>
  <c r="H1671" i="1"/>
  <c r="G1671" i="1"/>
  <c r="D230" i="4"/>
  <c r="F426" i="4"/>
  <c r="E535" i="4"/>
  <c r="D647" i="4"/>
  <c r="H314" i="9"/>
  <c r="E88" i="5"/>
  <c r="D1093" i="1" s="1"/>
  <c r="H316" i="9"/>
  <c r="H315" i="9"/>
  <c r="G336" i="9"/>
  <c r="F178" i="5"/>
  <c r="D114" i="6"/>
  <c r="E33" i="9"/>
  <c r="B33" i="9" s="1"/>
  <c r="F231" i="4"/>
  <c r="D273" i="4"/>
  <c r="D648" i="4"/>
  <c r="D466" i="4"/>
  <c r="F485" i="4"/>
  <c r="E571" i="4"/>
  <c r="D565" i="1" s="1"/>
  <c r="F5" i="6"/>
  <c r="E35" i="6"/>
  <c r="B25" i="9"/>
  <c r="F630" i="4"/>
  <c r="D629" i="4"/>
  <c r="D7" i="5"/>
  <c r="E147" i="5"/>
  <c r="D1152" i="1" s="1"/>
  <c r="H336" i="9"/>
  <c r="E177" i="5"/>
  <c r="D262" i="4"/>
  <c r="D522" i="4"/>
  <c r="E629" i="4"/>
  <c r="D623" i="1" s="1"/>
  <c r="D135" i="5"/>
  <c r="D274" i="5"/>
  <c r="D251" i="5" s="1"/>
  <c r="F277" i="5"/>
  <c r="D89" i="6"/>
  <c r="F269" i="4"/>
  <c r="D309" i="4"/>
  <c r="F314" i="4"/>
  <c r="D361" i="4"/>
  <c r="F366" i="4"/>
  <c r="E47" i="9"/>
  <c r="B47" i="9" s="1"/>
  <c r="D571" i="4"/>
  <c r="E41" i="9"/>
  <c r="B41" i="9" s="1"/>
  <c r="E321" i="4"/>
  <c r="D316" i="1" s="1"/>
  <c r="E373" i="4"/>
  <c r="D368" i="1" s="1"/>
  <c r="F393" i="4"/>
  <c r="E156" i="9"/>
  <c r="B156" i="9" s="1"/>
  <c r="G314" i="9"/>
  <c r="E314" i="9" s="1"/>
  <c r="B314" i="9" s="1"/>
  <c r="F89" i="5"/>
  <c r="D88" i="5"/>
  <c r="G316" i="9"/>
  <c r="E316" i="9" s="1"/>
  <c r="B316" i="9" s="1"/>
  <c r="G315" i="9"/>
  <c r="E315" i="9" s="1"/>
  <c r="B315" i="9" s="1"/>
  <c r="D147" i="5"/>
  <c r="F204" i="5"/>
  <c r="D203" i="5"/>
  <c r="D177" i="5" s="1"/>
  <c r="E337" i="9"/>
  <c r="B337" i="9" s="1"/>
  <c r="B151" i="9"/>
  <c r="E158" i="9"/>
  <c r="B158" i="9" s="1"/>
  <c r="B267" i="9"/>
  <c r="E70" i="9"/>
  <c r="B70" i="9" s="1"/>
  <c r="E74" i="9"/>
  <c r="B74" i="9" s="1"/>
  <c r="E78" i="9"/>
  <c r="B78" i="9" s="1"/>
  <c r="E82" i="9"/>
  <c r="B82" i="9" s="1"/>
  <c r="E86" i="9"/>
  <c r="B86" i="9" s="1"/>
  <c r="B95" i="9"/>
  <c r="B111" i="9"/>
  <c r="B127" i="9"/>
  <c r="B143" i="9"/>
  <c r="B243" i="9"/>
  <c r="B275" i="9"/>
  <c r="B292" i="9"/>
  <c r="E150" i="9"/>
  <c r="B150" i="9" s="1"/>
  <c r="B234" i="9"/>
  <c r="B251" i="9"/>
  <c r="B283" i="9"/>
  <c r="B244" i="9"/>
  <c r="B266" i="9"/>
  <c r="B276" i="9"/>
  <c r="D45" i="8" l="1"/>
  <c r="C1628" i="1"/>
  <c r="G1583" i="1"/>
  <c r="G1602" i="1"/>
  <c r="D44" i="8"/>
  <c r="H19" i="9" s="1"/>
  <c r="E19" i="9" s="1"/>
  <c r="B19" i="9" s="1"/>
  <c r="G374" i="1"/>
  <c r="H374" i="1"/>
  <c r="G423" i="1"/>
  <c r="H423" i="1"/>
  <c r="G174" i="1"/>
  <c r="H174" i="1"/>
  <c r="H160" i="1"/>
  <c r="G24" i="9"/>
  <c r="E152" i="4"/>
  <c r="E299" i="4" s="1"/>
  <c r="H24" i="9"/>
  <c r="F153" i="4"/>
  <c r="G149" i="1"/>
  <c r="H149" i="1"/>
  <c r="E6" i="4"/>
  <c r="D2" i="1" s="1"/>
  <c r="D176" i="5"/>
  <c r="F177" i="5"/>
  <c r="H23" i="3"/>
  <c r="C1181" i="1"/>
  <c r="F251" i="5"/>
  <c r="H24" i="3"/>
  <c r="C1255" i="1"/>
  <c r="G316" i="1"/>
  <c r="H316" i="1"/>
  <c r="F522" i="4"/>
  <c r="C516" i="1"/>
  <c r="F7" i="5"/>
  <c r="H21" i="3"/>
  <c r="C1012" i="1"/>
  <c r="E640" i="4"/>
  <c r="D634" i="1" s="1"/>
  <c r="D529" i="1"/>
  <c r="F82" i="4"/>
  <c r="C78" i="1"/>
  <c r="F491" i="4"/>
  <c r="C485" i="1"/>
  <c r="I1557" i="1"/>
  <c r="F309" i="4"/>
  <c r="D308" i="4"/>
  <c r="C304" i="1"/>
  <c r="F466" i="4"/>
  <c r="C460" i="1"/>
  <c r="F88" i="5"/>
  <c r="C1093" i="1"/>
  <c r="F648" i="4"/>
  <c r="C642" i="1"/>
  <c r="E336" i="9"/>
  <c r="B336" i="9" s="1"/>
  <c r="F230" i="4"/>
  <c r="C226" i="1"/>
  <c r="H27" i="3"/>
  <c r="F35" i="6"/>
  <c r="D141" i="6"/>
  <c r="C1431" i="1"/>
  <c r="D152" i="4"/>
  <c r="I1569" i="1"/>
  <c r="F49" i="4"/>
  <c r="C45" i="1"/>
  <c r="E179" i="9"/>
  <c r="B179" i="9" s="1"/>
  <c r="F228" i="9"/>
  <c r="F584" i="4"/>
  <c r="C578" i="1"/>
  <c r="I1552" i="1"/>
  <c r="I1579" i="1"/>
  <c r="F571" i="4"/>
  <c r="C565" i="1"/>
  <c r="F89" i="6"/>
  <c r="C1485" i="1"/>
  <c r="F273" i="4"/>
  <c r="C269" i="1"/>
  <c r="E639" i="4"/>
  <c r="D633" i="1" s="1"/>
  <c r="E69" i="5"/>
  <c r="F597" i="4"/>
  <c r="C591" i="1"/>
  <c r="F140" i="4"/>
  <c r="C136" i="1"/>
  <c r="F629" i="4"/>
  <c r="C623" i="1"/>
  <c r="I27" i="3"/>
  <c r="D1431" i="1"/>
  <c r="F536" i="4"/>
  <c r="D535" i="4"/>
  <c r="C530" i="1"/>
  <c r="F373" i="4"/>
  <c r="E309" i="9"/>
  <c r="B309" i="9" s="1"/>
  <c r="D430" i="4"/>
  <c r="F262" i="4"/>
  <c r="C258" i="1"/>
  <c r="F274" i="5"/>
  <c r="C1278" i="1"/>
  <c r="E308" i="4"/>
  <c r="B345" i="9"/>
  <c r="E344" i="9"/>
  <c r="I10" i="3" s="1"/>
  <c r="G338" i="9"/>
  <c r="E338" i="9" s="1"/>
  <c r="B338" i="9" s="1"/>
  <c r="F203" i="5"/>
  <c r="C1207" i="1"/>
  <c r="F135" i="5"/>
  <c r="C1140" i="1"/>
  <c r="G347" i="9"/>
  <c r="E347" i="9" s="1"/>
  <c r="G1571" i="1"/>
  <c r="H1571" i="1"/>
  <c r="D6" i="4"/>
  <c r="F7" i="4"/>
  <c r="C3" i="1"/>
  <c r="E141" i="6"/>
  <c r="B207" i="9"/>
  <c r="E310" i="9"/>
  <c r="B310" i="9" s="1"/>
  <c r="I1561" i="1"/>
  <c r="E176" i="5"/>
  <c r="D1180" i="1" s="1"/>
  <c r="I23" i="3"/>
  <c r="D1181" i="1"/>
  <c r="F147" i="5"/>
  <c r="C1152" i="1"/>
  <c r="G368" i="1"/>
  <c r="H368" i="1"/>
  <c r="F361" i="4"/>
  <c r="D360" i="4"/>
  <c r="C356" i="1"/>
  <c r="D69" i="5"/>
  <c r="F114" i="6"/>
  <c r="H29" i="3"/>
  <c r="C1510" i="1"/>
  <c r="F647" i="4"/>
  <c r="C641" i="1"/>
  <c r="F125" i="4"/>
  <c r="C121" i="1"/>
  <c r="E360" i="4"/>
  <c r="I1542" i="1"/>
  <c r="I39" i="3" l="1"/>
  <c r="C1622" i="1"/>
  <c r="G1628" i="1"/>
  <c r="H1628" i="1"/>
  <c r="I38" i="3"/>
  <c r="C1621" i="1"/>
  <c r="G1621" i="1" s="1"/>
  <c r="G343" i="9"/>
  <c r="E343" i="9" s="1"/>
  <c r="B343" i="9" s="1"/>
  <c r="K1480" i="9"/>
  <c r="G342" i="9"/>
  <c r="E342" i="9" s="1"/>
  <c r="B342" i="9" s="1"/>
  <c r="E24" i="9"/>
  <c r="B24" i="9" s="1"/>
  <c r="I17" i="3"/>
  <c r="D148" i="1"/>
  <c r="E422" i="4"/>
  <c r="I16" i="3"/>
  <c r="E300" i="4"/>
  <c r="D296" i="1" s="1"/>
  <c r="F69" i="5"/>
  <c r="H22" i="3"/>
  <c r="C1074" i="1"/>
  <c r="G258" i="1"/>
  <c r="H258" i="1"/>
  <c r="F360" i="4"/>
  <c r="D418" i="4"/>
  <c r="C355" i="1"/>
  <c r="H565" i="1"/>
  <c r="G565" i="1"/>
  <c r="H45" i="1"/>
  <c r="G45" i="1"/>
  <c r="G226" i="1"/>
  <c r="H226" i="1"/>
  <c r="E346" i="9"/>
  <c r="B347" i="9"/>
  <c r="H1510" i="1"/>
  <c r="G1510" i="1"/>
  <c r="H1140" i="1"/>
  <c r="G1140" i="1"/>
  <c r="E417" i="4"/>
  <c r="D412" i="1" s="1"/>
  <c r="D303" i="1"/>
  <c r="G530" i="1"/>
  <c r="H530" i="1"/>
  <c r="H623" i="1"/>
  <c r="G623" i="1"/>
  <c r="H1093" i="1"/>
  <c r="G1093" i="1"/>
  <c r="H1012" i="1"/>
  <c r="G1012" i="1"/>
  <c r="H1255" i="1"/>
  <c r="G1255" i="1"/>
  <c r="B228" i="9"/>
  <c r="H1152" i="1"/>
  <c r="G1152" i="1"/>
  <c r="D640" i="4"/>
  <c r="F535" i="4"/>
  <c r="C529" i="1"/>
  <c r="E418" i="4"/>
  <c r="D413" i="1" s="1"/>
  <c r="D355" i="1"/>
  <c r="F430" i="4"/>
  <c r="D639" i="4"/>
  <c r="C424" i="1"/>
  <c r="H1485" i="1"/>
  <c r="G1485" i="1"/>
  <c r="D1537" i="1"/>
  <c r="I30" i="3"/>
  <c r="H1278" i="1"/>
  <c r="G1278" i="1"/>
  <c r="H269" i="1"/>
  <c r="G269" i="1"/>
  <c r="H3" i="1"/>
  <c r="G3" i="1"/>
  <c r="H1207" i="1"/>
  <c r="G1207" i="1"/>
  <c r="G136" i="1"/>
  <c r="H136" i="1"/>
  <c r="D299" i="4"/>
  <c r="H17" i="3"/>
  <c r="F152" i="4"/>
  <c r="C148" i="1"/>
  <c r="G642" i="1"/>
  <c r="H642" i="1"/>
  <c r="G460" i="1"/>
  <c r="H460" i="1"/>
  <c r="H485" i="1"/>
  <c r="G485" i="1"/>
  <c r="G578" i="1"/>
  <c r="H578" i="1"/>
  <c r="H1431" i="1"/>
  <c r="G1431" i="1"/>
  <c r="H9" i="3"/>
  <c r="D6" i="5"/>
  <c r="H1181" i="1"/>
  <c r="G1181" i="1"/>
  <c r="H121" i="1"/>
  <c r="G121" i="1"/>
  <c r="G356" i="1"/>
  <c r="H356" i="1"/>
  <c r="D422" i="4"/>
  <c r="D300" i="4"/>
  <c r="H16" i="3"/>
  <c r="C2" i="1"/>
  <c r="F6" i="4"/>
  <c r="H591" i="1"/>
  <c r="G591" i="1"/>
  <c r="F141" i="6"/>
  <c r="H30" i="3"/>
  <c r="C1537" i="1"/>
  <c r="H304" i="1"/>
  <c r="G304" i="1"/>
  <c r="H78" i="1"/>
  <c r="G78" i="1"/>
  <c r="G516" i="1"/>
  <c r="H516" i="1"/>
  <c r="E423" i="4"/>
  <c r="E301" i="4"/>
  <c r="D297" i="1" s="1"/>
  <c r="D295" i="1"/>
  <c r="D417" i="4"/>
  <c r="F308" i="4"/>
  <c r="C303" i="1"/>
  <c r="H641" i="1"/>
  <c r="G641" i="1"/>
  <c r="I22" i="3"/>
  <c r="D1074" i="1"/>
  <c r="E6" i="5"/>
  <c r="F176" i="5"/>
  <c r="C1180" i="1"/>
  <c r="H11" i="3" l="1"/>
  <c r="N3" i="9" s="1"/>
  <c r="H1621" i="1"/>
  <c r="G1622" i="1"/>
  <c r="H1622" i="1"/>
  <c r="E341" i="9"/>
  <c r="E424" i="4"/>
  <c r="D419" i="1" s="1"/>
  <c r="D417" i="1"/>
  <c r="E643" i="4"/>
  <c r="H1537" i="1"/>
  <c r="G1537" i="1"/>
  <c r="F300" i="4"/>
  <c r="C296" i="1"/>
  <c r="D423" i="4"/>
  <c r="D301" i="4"/>
  <c r="F299" i="4"/>
  <c r="C295" i="1"/>
  <c r="H355" i="1"/>
  <c r="G355" i="1"/>
  <c r="H303" i="1"/>
  <c r="G303" i="1"/>
  <c r="D424" i="4"/>
  <c r="F422" i="4"/>
  <c r="D643" i="4"/>
  <c r="C417" i="1"/>
  <c r="G306" i="9"/>
  <c r="E306" i="9" s="1"/>
  <c r="B306" i="9" s="1"/>
  <c r="G299" i="9"/>
  <c r="E299" i="9" s="1"/>
  <c r="F6" i="5"/>
  <c r="C1011" i="1"/>
  <c r="F640" i="4"/>
  <c r="C634" i="1"/>
  <c r="F418" i="4"/>
  <c r="C413" i="1"/>
  <c r="K3" i="9"/>
  <c r="I9" i="3"/>
  <c r="F639" i="4"/>
  <c r="C633" i="1"/>
  <c r="F417" i="4"/>
  <c r="C412" i="1"/>
  <c r="H299" i="9"/>
  <c r="D1011" i="1"/>
  <c r="H1180" i="1"/>
  <c r="G1180" i="1"/>
  <c r="G148" i="1"/>
  <c r="H148" i="1"/>
  <c r="H1074" i="1"/>
  <c r="G1074" i="1"/>
  <c r="H424" i="1"/>
  <c r="G424" i="1"/>
  <c r="E425" i="4"/>
  <c r="D420" i="1" s="1"/>
  <c r="E644" i="4"/>
  <c r="D418" i="1"/>
  <c r="H20" i="9"/>
  <c r="G2" i="1"/>
  <c r="H2" i="1"/>
  <c r="H529" i="1"/>
  <c r="G529" i="1"/>
  <c r="I11" i="3" l="1"/>
  <c r="E645" i="4"/>
  <c r="D639" i="1" s="1"/>
  <c r="D637" i="1"/>
  <c r="H413" i="1"/>
  <c r="G413" i="1"/>
  <c r="H417" i="1"/>
  <c r="G417" i="1"/>
  <c r="H295" i="1"/>
  <c r="G295" i="1"/>
  <c r="F643" i="4"/>
  <c r="C637" i="1"/>
  <c r="B299" i="9"/>
  <c r="G412" i="1"/>
  <c r="H412" i="1"/>
  <c r="G634" i="1"/>
  <c r="H634" i="1"/>
  <c r="F301" i="4"/>
  <c r="C297" i="1"/>
  <c r="F424" i="4"/>
  <c r="C419" i="1"/>
  <c r="D644" i="4"/>
  <c r="D425" i="4"/>
  <c r="F423" i="4"/>
  <c r="C418" i="1"/>
  <c r="G20" i="9"/>
  <c r="E20" i="9" s="1"/>
  <c r="B20" i="9" s="1"/>
  <c r="E646" i="4"/>
  <c r="D638" i="1"/>
  <c r="H633" i="1"/>
  <c r="G633" i="1"/>
  <c r="H8" i="3"/>
  <c r="H1011" i="1"/>
  <c r="G1011" i="1"/>
  <c r="G296" i="1"/>
  <c r="H296" i="1"/>
  <c r="M3" i="9" l="1"/>
  <c r="D646" i="4"/>
  <c r="F644" i="4"/>
  <c r="C638" i="1"/>
  <c r="H297" i="1"/>
  <c r="G297" i="1"/>
  <c r="H637" i="1"/>
  <c r="G637" i="1"/>
  <c r="G418" i="1"/>
  <c r="H418" i="1"/>
  <c r="F425" i="4"/>
  <c r="C420" i="1"/>
  <c r="H419" i="1"/>
  <c r="G419" i="1"/>
  <c r="E650" i="4"/>
  <c r="D640" i="1"/>
  <c r="D645" i="4"/>
  <c r="E649" i="4"/>
  <c r="G334" i="9" l="1"/>
  <c r="E334" i="9" s="1"/>
  <c r="H334" i="9"/>
  <c r="G638" i="1"/>
  <c r="H638" i="1"/>
  <c r="F645" i="4"/>
  <c r="D649" i="4"/>
  <c r="C639" i="1"/>
  <c r="G297" i="9"/>
  <c r="E297" i="9" s="1"/>
  <c r="B297" i="9" s="1"/>
  <c r="F646" i="4"/>
  <c r="D650" i="4"/>
  <c r="C640" i="1"/>
  <c r="I19" i="3"/>
  <c r="D644" i="1"/>
  <c r="G420" i="1"/>
  <c r="H420" i="1"/>
  <c r="I18" i="3"/>
  <c r="D643" i="1"/>
  <c r="H639" i="1" l="1"/>
  <c r="G639" i="1"/>
  <c r="H7" i="3"/>
  <c r="B334" i="9"/>
  <c r="E298" i="9"/>
  <c r="I8" i="3" s="1"/>
  <c r="F649" i="4"/>
  <c r="H18" i="3"/>
  <c r="C643" i="1"/>
  <c r="H640" i="1"/>
  <c r="G640" i="1"/>
  <c r="F650" i="4"/>
  <c r="H19" i="3"/>
  <c r="C644" i="1"/>
  <c r="H643" i="1" l="1"/>
  <c r="G643" i="1"/>
  <c r="J3" i="9"/>
  <c r="G644" i="1"/>
  <c r="H644" i="1"/>
  <c r="H295" i="9" l="1"/>
  <c r="G295" i="9"/>
  <c r="L293" i="9"/>
  <c r="F293" i="9" s="1"/>
  <c r="H18" i="9"/>
  <c r="G18" i="9"/>
  <c r="J17" i="9"/>
  <c r="I17" i="9"/>
  <c r="G17" i="9"/>
  <c r="H21" i="9"/>
  <c r="H16" i="9"/>
  <c r="G16" i="9"/>
  <c r="G15" i="9"/>
  <c r="K7" i="9"/>
  <c r="J8" i="9"/>
  <c r="M16" i="9"/>
  <c r="I12" i="9"/>
  <c r="J13" i="9"/>
  <c r="K12" i="9"/>
  <c r="G21" i="9"/>
  <c r="I11" i="9"/>
  <c r="I8" i="9"/>
  <c r="K6" i="9"/>
  <c r="G22" i="9"/>
  <c r="J12" i="9"/>
  <c r="I7" i="9"/>
  <c r="I13" i="9"/>
  <c r="K10" i="9"/>
  <c r="K9" i="9"/>
  <c r="J7" i="9"/>
  <c r="K8" i="9"/>
  <c r="K11" i="9"/>
  <c r="J6" i="9"/>
  <c r="K13" i="9"/>
  <c r="J5" i="9"/>
  <c r="J11" i="9"/>
  <c r="H15" i="9"/>
  <c r="J10" i="9"/>
  <c r="I5" i="9"/>
  <c r="I6" i="9"/>
  <c r="L16" i="9"/>
  <c r="M15" i="9"/>
  <c r="H17" i="9"/>
  <c r="I9" i="9"/>
  <c r="K5" i="9"/>
  <c r="J9" i="9"/>
  <c r="L15" i="9"/>
  <c r="H22" i="9"/>
  <c r="F16" i="9" l="1"/>
  <c r="E10" i="9"/>
  <c r="B10" i="9" s="1"/>
  <c r="E11" i="9"/>
  <c r="B11" i="9" s="1"/>
  <c r="E7" i="9"/>
  <c r="B7" i="9" s="1"/>
  <c r="E12" i="9"/>
  <c r="B12" i="9" s="1"/>
  <c r="E17" i="9"/>
  <c r="B17" i="9" s="1"/>
  <c r="E6" i="9"/>
  <c r="B6" i="9" s="1"/>
  <c r="E22" i="9"/>
  <c r="B22" i="9" s="1"/>
  <c r="F15" i="9"/>
  <c r="F14" i="9" s="1"/>
  <c r="E5" i="9"/>
  <c r="E8" i="9"/>
  <c r="B8" i="9" s="1"/>
  <c r="E18" i="9"/>
  <c r="B18" i="9" s="1"/>
  <c r="E15" i="9"/>
  <c r="E9" i="9"/>
  <c r="B9" i="9" s="1"/>
  <c r="E21" i="9"/>
  <c r="B21" i="9" s="1"/>
  <c r="E16" i="9"/>
  <c r="B293" i="9"/>
  <c r="F23" i="9"/>
  <c r="E13" i="9"/>
  <c r="B13" i="9" s="1"/>
  <c r="E295" i="9"/>
  <c r="B16" i="9" l="1"/>
  <c r="F3" i="9"/>
  <c r="B5" i="9"/>
  <c r="E4" i="9"/>
  <c r="B295" i="9"/>
  <c r="E23" i="9"/>
  <c r="I7" i="3" s="1"/>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<sst xmlns="http://schemas.openxmlformats.org/spreadsheetml/2006/main" count="4719" uniqueCount="3650">
  <si>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</si>
  <si>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</si>
  <si>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</si>
  <si>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</si>
  <si>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</si>
  <si>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</si>
  <si>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</si>
  <si>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</si>
  <si>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</si>
  <si>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</si>
  <si>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</si>
  <si>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</si>
  <si>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</si>
  <si>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</si>
  <si>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</si>
  <si>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</si>
  <si>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</si>
  <si>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</si>
  <si>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</si>
  <si>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</si>
  <si>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</si>
  <si>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</si>
  <si>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</si>
  <si>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</si>
  <si>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</si>
  <si>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</si>
  <si>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</si>
  <si>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</si>
  <si>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</si>
  <si>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</si>
  <si>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</si>
  <si>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STROJARSKA TEHNIČKA ŠKOLA FAUSTA VRANČIĆA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</si>
  <si>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</si>
  <si>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</si>
  <si>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</si>
  <si>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</si>
  <si>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</si>
  <si>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</si>
  <si>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</si>
  <si>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</si>
  <si>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</si>
  <si>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</si>
  <si>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</si>
  <si>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</si>
  <si>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</si>
  <si>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</si>
  <si>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</si>
  <si>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</si>
  <si>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</si>
  <si>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</si>
  <si>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</si>
  <si>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</si>
  <si>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</si>
  <si>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</si>
  <si>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</si>
  <si>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</si>
  <si>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16779 - STROJARSKA TEHNIČKA ŠKOLA FAUSTA VRANČIĆA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</si>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</sst>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3752062.58</v>
      </c>
      <c r="D2" s="6">
        <f>'PR-RAS'!E6</f>
        <v>2055266.77</v>
      </c>
      <c r="E2" s="6">
        <v>0</v>
      </c>
      <c r="F2" s="6">
        <v>0</v>
      </c>
      <c r="G2" s="7">
        <f t="shared" ref="G2:G274" si="0">(B2/1000)*(C2*1+D2*2)</f>
        <v>7862.5961200000002</v>
      </c>
      <c r="H2" s="7">
        <f t="shared" ref="H2:H274" si="1">ABS(C2-ROUND(C2,0))+ABS(D2-ROUND(D2,0))</f>
        <v>0.64999999990686774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2590428.59</v>
      </c>
      <c r="D45" s="1">
        <f>'PR-RAS'!E49</f>
        <v>1896060.6400000001</v>
      </c>
      <c r="E45" s="1">
        <v>0</v>
      </c>
      <c r="F45" s="1">
        <v>0</v>
      </c>
      <c r="G45" s="2">
        <f t="shared" si="0"/>
        <v>280832.19428</v>
      </c>
      <c r="H45" s="2">
        <f t="shared" si="1"/>
        <v>0.77000000001862645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6442</v>
      </c>
      <c r="D49" s="1">
        <f>'PR-RAS'!E53</f>
        <v>0</v>
      </c>
      <c r="E49" s="1">
        <v>0</v>
      </c>
      <c r="F49" s="1">
        <v>0</v>
      </c>
      <c r="G49" s="2">
        <f t="shared" si="0"/>
        <v>309.21600000000001</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6442</v>
      </c>
      <c r="D52" s="1">
        <f>'PR-RAS'!E56</f>
        <v>0</v>
      </c>
      <c r="E52" s="1">
        <v>0</v>
      </c>
      <c r="F52" s="1">
        <v>0</v>
      </c>
      <c r="G52" s="2">
        <f t="shared" si="0"/>
        <v>328.54199999999997</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1360833.49</v>
      </c>
      <c r="D64" s="1">
        <f>'PR-RAS'!E68</f>
        <v>1896060.6400000001</v>
      </c>
      <c r="E64" s="1">
        <v>0</v>
      </c>
      <c r="F64" s="1">
        <v>0</v>
      </c>
      <c r="G64" s="2">
        <f t="shared" si="0"/>
        <v>324636.15051000001</v>
      </c>
      <c r="H64" s="2">
        <f t="shared" si="1"/>
        <v>0.84999999986030161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1230423.93</v>
      </c>
      <c r="D65" s="1">
        <f>'PR-RAS'!E69</f>
        <v>1237869.6100000001</v>
      </c>
      <c r="E65" s="1">
        <v>0</v>
      </c>
      <c r="F65" s="1">
        <v>0</v>
      </c>
      <c r="G65" s="2">
        <f t="shared" si="0"/>
        <v>237194.44160000002</v>
      </c>
      <c r="H65" s="2">
        <f t="shared" si="1"/>
        <v>0.4599999999627471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130409.56</v>
      </c>
      <c r="D66" s="1">
        <f>'PR-RAS'!E70</f>
        <v>658191.03</v>
      </c>
      <c r="E66" s="1">
        <v>0</v>
      </c>
      <c r="F66" s="1">
        <v>0</v>
      </c>
      <c r="G66" s="2">
        <f t="shared" si="0"/>
        <v>94041.455300000016</v>
      </c>
      <c r="H66" s="2">
        <f t="shared" si="1"/>
        <v>0.47000000003026798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1223153.1000000001</v>
      </c>
      <c r="D70" s="1">
        <f>'PR-RAS'!E74</f>
        <v>0</v>
      </c>
      <c r="E70" s="1">
        <v>0</v>
      </c>
      <c r="F70" s="1">
        <v>0</v>
      </c>
      <c r="G70" s="2">
        <f t="shared" si="0"/>
        <v>84397.563900000008</v>
      </c>
      <c r="H70" s="2">
        <f t="shared" si="1"/>
        <v>0.10000000009313226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484165.64</v>
      </c>
      <c r="D71" s="1">
        <f>'PR-RAS'!E75</f>
        <v>0</v>
      </c>
      <c r="E71" s="1">
        <v>0</v>
      </c>
      <c r="F71" s="1">
        <v>0</v>
      </c>
      <c r="G71" s="2">
        <f t="shared" si="0"/>
        <v>33891.594800000006</v>
      </c>
      <c r="H71" s="2">
        <f t="shared" si="1"/>
        <v>0.35999999998603016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738987.46</v>
      </c>
      <c r="D72" s="1">
        <f>'PR-RAS'!E76</f>
        <v>0</v>
      </c>
      <c r="E72" s="1">
        <v>0</v>
      </c>
      <c r="F72" s="1">
        <v>0</v>
      </c>
      <c r="G72" s="2">
        <f t="shared" si="0"/>
        <v>52468.109659999995</v>
      </c>
      <c r="H72" s="2">
        <f t="shared" si="1"/>
        <v>0.4599999999627471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6671.74</v>
      </c>
      <c r="D102" s="1">
        <f>'PR-RAS'!E106</f>
        <v>360</v>
      </c>
      <c r="E102" s="1">
        <v>0</v>
      </c>
      <c r="F102" s="1">
        <v>0</v>
      </c>
      <c r="G102" s="2">
        <f t="shared" si="0"/>
        <v>746.56574000000001</v>
      </c>
      <c r="H102" s="2">
        <f t="shared" si="1"/>
        <v>0.26000000000021828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6671.74</v>
      </c>
      <c r="D108" s="1">
        <f>'PR-RAS'!E112</f>
        <v>360</v>
      </c>
      <c r="E108" s="1">
        <v>0</v>
      </c>
      <c r="F108" s="1">
        <v>0</v>
      </c>
      <c r="G108" s="2">
        <f t="shared" si="0"/>
        <v>790.91617999999994</v>
      </c>
      <c r="H108" s="2">
        <f t="shared" si="1"/>
        <v>0.26000000000021828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6671.74</v>
      </c>
      <c r="D113" s="1">
        <f>'PR-RAS'!E117</f>
        <v>360</v>
      </c>
      <c r="E113" s="1">
        <v>0</v>
      </c>
      <c r="F113" s="1">
        <v>0</v>
      </c>
      <c r="G113" s="2">
        <f t="shared" si="0"/>
        <v>827.87487999999996</v>
      </c>
      <c r="H113" s="2">
        <f t="shared" si="1"/>
        <v>0.26000000000021828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9540.36</v>
      </c>
      <c r="D121" s="1">
        <f>'PR-RAS'!E125</f>
        <v>14942.64</v>
      </c>
      <c r="E121" s="1">
        <v>0</v>
      </c>
      <c r="F121" s="1">
        <v>0</v>
      </c>
      <c r="G121" s="2">
        <f t="shared" si="0"/>
        <v>4731.0767999999998</v>
      </c>
      <c r="H121" s="2">
        <f t="shared" si="1"/>
        <v>0.72000000000116415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7807.5</v>
      </c>
      <c r="D122" s="1">
        <f>'PR-RAS'!E126</f>
        <v>12702.64</v>
      </c>
      <c r="E122" s="1">
        <v>0</v>
      </c>
      <c r="F122" s="1">
        <v>0</v>
      </c>
      <c r="G122" s="2">
        <f t="shared" si="0"/>
        <v>4018.7463799999996</v>
      </c>
      <c r="H122" s="2">
        <f t="shared" si="1"/>
        <v>0.86000000000058208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7807.5</v>
      </c>
      <c r="D124" s="1">
        <f>'PR-RAS'!E128</f>
        <v>12702.64</v>
      </c>
      <c r="E124" s="1">
        <v>0</v>
      </c>
      <c r="F124" s="1">
        <v>0</v>
      </c>
      <c r="G124" s="2">
        <f t="shared" si="0"/>
        <v>4085.1719399999997</v>
      </c>
      <c r="H124" s="2">
        <f t="shared" si="1"/>
        <v>0.86000000000058208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1732.86</v>
      </c>
      <c r="D125" s="1">
        <f>'PR-RAS'!E129</f>
        <v>2240</v>
      </c>
      <c r="E125" s="1">
        <v>0</v>
      </c>
      <c r="F125" s="1">
        <v>0</v>
      </c>
      <c r="G125" s="2">
        <f t="shared" si="0"/>
        <v>770.39463999999998</v>
      </c>
      <c r="H125" s="2">
        <f t="shared" si="1"/>
        <v>0.14000000000010004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1732.86</v>
      </c>
      <c r="D126" s="1">
        <f>'PR-RAS'!E130</f>
        <v>2240</v>
      </c>
      <c r="E126" s="1">
        <v>0</v>
      </c>
      <c r="F126" s="1">
        <v>0</v>
      </c>
      <c r="G126" s="2">
        <f t="shared" si="0"/>
        <v>776.60749999999996</v>
      </c>
      <c r="H126" s="2">
        <f t="shared" si="1"/>
        <v>0.14000000000010004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1145421.8900000001</v>
      </c>
      <c r="D130" s="1">
        <f>'PR-RAS'!E134</f>
        <v>143903.49</v>
      </c>
      <c r="E130" s="1">
        <v>0</v>
      </c>
      <c r="F130" s="1">
        <v>0</v>
      </c>
      <c r="G130" s="2">
        <f t="shared" si="0"/>
        <v>184886.52423000001</v>
      </c>
      <c r="H130" s="2">
        <f t="shared" si="1"/>
        <v>0.59999999986030161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1145421.8900000001</v>
      </c>
      <c r="D131" s="1">
        <f>'PR-RAS'!E135</f>
        <v>143903.49</v>
      </c>
      <c r="E131" s="1">
        <v>0</v>
      </c>
      <c r="F131" s="1">
        <v>0</v>
      </c>
      <c r="G131" s="2">
        <f t="shared" si="0"/>
        <v>186319.75310000003</v>
      </c>
      <c r="H131" s="2">
        <f t="shared" si="1"/>
        <v>0.59999999986030161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98117.1</v>
      </c>
      <c r="D132" s="1">
        <f>'PR-RAS'!E136</f>
        <v>104728.35</v>
      </c>
      <c r="E132" s="1">
        <v>0</v>
      </c>
      <c r="F132" s="1">
        <v>0</v>
      </c>
      <c r="G132" s="2">
        <f t="shared" si="0"/>
        <v>40292.16780000001</v>
      </c>
      <c r="H132" s="2">
        <f t="shared" si="1"/>
        <v>0.45000000001164153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1047304.79</v>
      </c>
      <c r="D133" s="1">
        <f>'PR-RAS'!E137</f>
        <v>39175.14</v>
      </c>
      <c r="E133" s="1">
        <v>0</v>
      </c>
      <c r="F133" s="1">
        <v>0</v>
      </c>
      <c r="G133" s="2">
        <f t="shared" si="0"/>
        <v>148586.46924000001</v>
      </c>
      <c r="H133" s="2">
        <f t="shared" si="1"/>
        <v>0.34999999996216502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1569910.42</v>
      </c>
      <c r="D148" s="1">
        <f>'PR-RAS'!E152</f>
        <v>1678860.53</v>
      </c>
      <c r="E148" s="1">
        <v>0</v>
      </c>
      <c r="F148" s="1">
        <v>0</v>
      </c>
      <c r="G148" s="2">
        <f t="shared" si="0"/>
        <v>724361.82756000001</v>
      </c>
      <c r="H148" s="2">
        <f t="shared" si="1"/>
        <v>0.88999999989755452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1142723.8499999999</v>
      </c>
      <c r="D149" s="1">
        <f>'PR-RAS'!E153</f>
        <v>1443831.43</v>
      </c>
      <c r="E149" s="1">
        <v>0</v>
      </c>
      <c r="F149" s="1">
        <v>0</v>
      </c>
      <c r="G149" s="2">
        <f t="shared" si="0"/>
        <v>596497.23307999992</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955186.98</v>
      </c>
      <c r="D150" s="1">
        <f>'PR-RAS'!E154</f>
        <v>1213902.69</v>
      </c>
      <c r="E150" s="1">
        <v>0</v>
      </c>
      <c r="F150" s="1">
        <v>0</v>
      </c>
      <c r="G150" s="2">
        <f t="shared" si="0"/>
        <v>504065.86163999996</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937784.66</v>
      </c>
      <c r="D151" s="1">
        <f>'PR-RAS'!E155</f>
        <v>1179897.53</v>
      </c>
      <c r="E151" s="1">
        <v>0</v>
      </c>
      <c r="F151" s="1">
        <v>0</v>
      </c>
      <c r="G151" s="2">
        <f t="shared" si="0"/>
        <v>494636.95799999998</v>
      </c>
      <c r="H151" s="2">
        <f t="shared" si="1"/>
        <v>0.80999999993946403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16843.939999999999</v>
      </c>
      <c r="D153" s="1">
        <f>'PR-RAS'!E157</f>
        <v>32616.95</v>
      </c>
      <c r="E153" s="1">
        <v>0</v>
      </c>
      <c r="F153" s="1">
        <v>0</v>
      </c>
      <c r="G153" s="2">
        <f t="shared" si="0"/>
        <v>12475.831679999999</v>
      </c>
      <c r="H153" s="2">
        <f t="shared" si="1"/>
        <v>0.11000000000058208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558.38</v>
      </c>
      <c r="D154" s="1">
        <f>'PR-RAS'!E158</f>
        <v>1388.21</v>
      </c>
      <c r="E154" s="1">
        <v>0</v>
      </c>
      <c r="F154" s="1">
        <v>0</v>
      </c>
      <c r="G154" s="2">
        <f t="shared" si="0"/>
        <v>510.2244</v>
      </c>
      <c r="H154" s="2">
        <f t="shared" si="1"/>
        <v>0.59000000000003183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35932.07</v>
      </c>
      <c r="D155" s="1">
        <f>'PR-RAS'!E159</f>
        <v>37628.949999999997</v>
      </c>
      <c r="E155" s="1">
        <v>0</v>
      </c>
      <c r="F155" s="1">
        <v>0</v>
      </c>
      <c r="G155" s="2">
        <f t="shared" si="0"/>
        <v>17123.255379999999</v>
      </c>
      <c r="H155" s="2">
        <f t="shared" si="1"/>
        <v>0.12000000000261934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151604.79999999999</v>
      </c>
      <c r="D156" s="1">
        <f>'PR-RAS'!E160</f>
        <v>192299.79</v>
      </c>
      <c r="E156" s="1">
        <v>0</v>
      </c>
      <c r="F156" s="1">
        <v>0</v>
      </c>
      <c r="G156" s="2">
        <f t="shared" si="0"/>
        <v>83111.678899999999</v>
      </c>
      <c r="H156" s="2">
        <f t="shared" si="1"/>
        <v>0.41000000000349246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151591.18</v>
      </c>
      <c r="D158" s="1">
        <f>'PR-RAS'!E162</f>
        <v>192299.79</v>
      </c>
      <c r="E158" s="1">
        <v>0</v>
      </c>
      <c r="F158" s="1">
        <v>0</v>
      </c>
      <c r="G158" s="2">
        <f t="shared" si="0"/>
        <v>84181.94932</v>
      </c>
      <c r="H158" s="2">
        <f t="shared" si="1"/>
        <v>0.38999999998486601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13.62</v>
      </c>
      <c r="D159" s="1">
        <f>'PR-RAS'!E163</f>
        <v>0</v>
      </c>
      <c r="E159" s="1">
        <v>0</v>
      </c>
      <c r="F159" s="1">
        <v>0</v>
      </c>
      <c r="G159" s="2">
        <f t="shared" si="0"/>
        <v>2.1519599999999999</v>
      </c>
      <c r="H159" s="2">
        <f t="shared" si="1"/>
        <v>0.38000000000000078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217367.06</v>
      </c>
      <c r="D160" s="1">
        <f>'PR-RAS'!E164</f>
        <v>234123.07</v>
      </c>
      <c r="E160" s="1">
        <v>0</v>
      </c>
      <c r="F160" s="1">
        <v>0</v>
      </c>
      <c r="G160" s="2">
        <f t="shared" si="0"/>
        <v>109012.4988</v>
      </c>
      <c r="H160" s="2">
        <f t="shared" si="1"/>
        <v>0.13000000000465661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41920.870000000003</v>
      </c>
      <c r="D161" s="1">
        <f>'PR-RAS'!E165</f>
        <v>54209.17</v>
      </c>
      <c r="E161" s="1">
        <v>0</v>
      </c>
      <c r="F161" s="1">
        <v>0</v>
      </c>
      <c r="G161" s="2">
        <f t="shared" si="0"/>
        <v>24054.2736</v>
      </c>
      <c r="H161" s="2">
        <f t="shared" si="1"/>
        <v>0.29999999999563443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5939.54</v>
      </c>
      <c r="D162" s="1">
        <f>'PR-RAS'!E166</f>
        <v>6821.6</v>
      </c>
      <c r="E162" s="1">
        <v>0</v>
      </c>
      <c r="F162" s="1">
        <v>0</v>
      </c>
      <c r="G162" s="2">
        <f t="shared" si="0"/>
        <v>3152.8211400000005</v>
      </c>
      <c r="H162" s="2">
        <f t="shared" si="1"/>
        <v>0.85999999999967258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22469.25</v>
      </c>
      <c r="D163" s="1">
        <f>'PR-RAS'!E167</f>
        <v>25933.200000000001</v>
      </c>
      <c r="E163" s="1">
        <v>0</v>
      </c>
      <c r="F163" s="1">
        <v>0</v>
      </c>
      <c r="G163" s="2">
        <f t="shared" si="0"/>
        <v>12042.3753</v>
      </c>
      <c r="H163" s="2">
        <f t="shared" si="1"/>
        <v>0.4500000000007276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13247.08</v>
      </c>
      <c r="D164" s="1">
        <f>'PR-RAS'!E168</f>
        <v>21236.87</v>
      </c>
      <c r="E164" s="1">
        <v>0</v>
      </c>
      <c r="F164" s="1">
        <v>0</v>
      </c>
      <c r="G164" s="2">
        <f t="shared" si="0"/>
        <v>9082.4936600000001</v>
      </c>
      <c r="H164" s="2">
        <f t="shared" si="1"/>
        <v>0.21000000000094587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265</v>
      </c>
      <c r="D165" s="1">
        <f>'PR-RAS'!E169</f>
        <v>217.5</v>
      </c>
      <c r="E165" s="1">
        <v>0</v>
      </c>
      <c r="F165" s="1">
        <v>0</v>
      </c>
      <c r="G165" s="2">
        <f t="shared" si="0"/>
        <v>114.80000000000001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14002.789999999999</v>
      </c>
      <c r="D166" s="1">
        <f>'PR-RAS'!E170</f>
        <v>14895.15</v>
      </c>
      <c r="E166" s="1">
        <v>0</v>
      </c>
      <c r="F166" s="1">
        <v>0</v>
      </c>
      <c r="G166" s="2">
        <f t="shared" si="0"/>
        <v>7225.8598499999998</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7233.57</v>
      </c>
      <c r="D167" s="1">
        <f>'PR-RAS'!E171</f>
        <v>7183.23</v>
      </c>
      <c r="E167" s="1">
        <v>0</v>
      </c>
      <c r="F167" s="1">
        <v>0</v>
      </c>
      <c r="G167" s="2">
        <f t="shared" si="0"/>
        <v>3585.6049800000001</v>
      </c>
      <c r="H167" s="2">
        <f t="shared" si="1"/>
        <v>0.65999999999985448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3769.89</v>
      </c>
      <c r="D168" s="1">
        <f>'PR-RAS'!E172</f>
        <v>1541.58</v>
      </c>
      <c r="E168" s="1">
        <v>0</v>
      </c>
      <c r="F168" s="1">
        <v>0</v>
      </c>
      <c r="G168" s="2">
        <f t="shared" si="0"/>
        <v>1144.4593499999999</v>
      </c>
      <c r="H168" s="2">
        <f t="shared" si="1"/>
        <v>0.53000000000020009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74.5</v>
      </c>
      <c r="D169" s="1">
        <f>'PR-RAS'!E173</f>
        <v>99.15</v>
      </c>
      <c r="E169" s="1">
        <v>0</v>
      </c>
      <c r="F169" s="1">
        <v>0</v>
      </c>
      <c r="G169" s="2">
        <f t="shared" si="0"/>
        <v>45.830400000000004</v>
      </c>
      <c r="H169" s="2">
        <f t="shared" si="1"/>
        <v>0.65000000000000568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1491.64</v>
      </c>
      <c r="D170" s="1">
        <f>'PR-RAS'!E174</f>
        <v>2327.38</v>
      </c>
      <c r="E170" s="1">
        <v>0</v>
      </c>
      <c r="F170" s="1">
        <v>0</v>
      </c>
      <c r="G170" s="2">
        <f t="shared" si="0"/>
        <v>1038.7416000000001</v>
      </c>
      <c r="H170" s="2">
        <f t="shared" si="1"/>
        <v>0.74000000000000909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1433.19</v>
      </c>
      <c r="D171" s="1">
        <f>'PR-RAS'!E175</f>
        <v>3523.85</v>
      </c>
      <c r="E171" s="1">
        <v>0</v>
      </c>
      <c r="F171" s="1">
        <v>0</v>
      </c>
      <c r="G171" s="2">
        <f t="shared" si="0"/>
        <v>1441.7512999999999</v>
      </c>
      <c r="H171" s="2">
        <f t="shared" si="1"/>
        <v>0.34000000000014552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219.96</v>
      </c>
      <c r="E173" s="1">
        <v>0</v>
      </c>
      <c r="F173" s="1">
        <v>0</v>
      </c>
      <c r="G173" s="2">
        <f t="shared" si="0"/>
        <v>75.666240000000002</v>
      </c>
      <c r="H173" s="2">
        <f t="shared" si="1"/>
        <v>3.9999999999992042E-2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107509.78000000001</v>
      </c>
      <c r="D174" s="1">
        <f>'PR-RAS'!E178</f>
        <v>69287.37</v>
      </c>
      <c r="E174" s="1">
        <v>0</v>
      </c>
      <c r="F174" s="1">
        <v>0</v>
      </c>
      <c r="G174" s="2">
        <f t="shared" si="0"/>
        <v>42572.621959999997</v>
      </c>
      <c r="H174" s="2">
        <f t="shared" si="1"/>
        <v>0.58999999998195563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3611.86</v>
      </c>
      <c r="D175" s="1">
        <f>'PR-RAS'!E179</f>
        <v>905.26</v>
      </c>
      <c r="E175" s="1">
        <v>0</v>
      </c>
      <c r="F175" s="1">
        <v>0</v>
      </c>
      <c r="G175" s="2">
        <f t="shared" si="0"/>
        <v>943.49411999999995</v>
      </c>
      <c r="H175" s="2">
        <f t="shared" si="1"/>
        <v>0.39999999999986358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11357.74</v>
      </c>
      <c r="D176" s="1">
        <f>'PR-RAS'!E180</f>
        <v>6318.34</v>
      </c>
      <c r="E176" s="1">
        <v>0</v>
      </c>
      <c r="F176" s="1">
        <v>0</v>
      </c>
      <c r="G176" s="2">
        <f t="shared" si="0"/>
        <v>4199.0234999999993</v>
      </c>
      <c r="H176" s="2">
        <f t="shared" si="1"/>
        <v>0.6000000000003638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508.75</v>
      </c>
      <c r="D177" s="1">
        <f>'PR-RAS'!E181</f>
        <v>734.01</v>
      </c>
      <c r="E177" s="1">
        <v>0</v>
      </c>
      <c r="F177" s="1">
        <v>0</v>
      </c>
      <c r="G177" s="2">
        <f t="shared" si="0"/>
        <v>347.91152</v>
      </c>
      <c r="H177" s="2">
        <f t="shared" si="1"/>
        <v>0.25999999999999091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3206.12</v>
      </c>
      <c r="D178" s="1">
        <f>'PR-RAS'!E182</f>
        <v>3069.73</v>
      </c>
      <c r="E178" s="1">
        <v>0</v>
      </c>
      <c r="F178" s="1">
        <v>0</v>
      </c>
      <c r="G178" s="2">
        <f t="shared" si="0"/>
        <v>1654.1676599999998</v>
      </c>
      <c r="H178" s="2">
        <f t="shared" si="1"/>
        <v>0.38999999999987267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24712.74</v>
      </c>
      <c r="D179" s="1">
        <f>'PR-RAS'!E183</f>
        <v>13063.44</v>
      </c>
      <c r="E179" s="1">
        <v>0</v>
      </c>
      <c r="F179" s="1">
        <v>0</v>
      </c>
      <c r="G179" s="2">
        <f t="shared" si="0"/>
        <v>9049.4523599999993</v>
      </c>
      <c r="H179" s="2">
        <f t="shared" si="1"/>
        <v>0.69999999999890861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5617.06</v>
      </c>
      <c r="D180" s="1">
        <f>'PR-RAS'!E184</f>
        <v>4320</v>
      </c>
      <c r="E180" s="1">
        <v>0</v>
      </c>
      <c r="F180" s="1">
        <v>0</v>
      </c>
      <c r="G180" s="2">
        <f t="shared" si="0"/>
        <v>2552.0137400000003</v>
      </c>
      <c r="H180" s="2">
        <f t="shared" si="1"/>
        <v>6.0000000000400178E-2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54537.69</v>
      </c>
      <c r="D181" s="1">
        <f>'PR-RAS'!E185</f>
        <v>34902.21</v>
      </c>
      <c r="E181" s="1">
        <v>0</v>
      </c>
      <c r="F181" s="1">
        <v>0</v>
      </c>
      <c r="G181" s="2">
        <f t="shared" si="0"/>
        <v>22381.5798</v>
      </c>
      <c r="H181" s="2">
        <f t="shared" si="1"/>
        <v>0.51999999999679858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1315.97</v>
      </c>
      <c r="D182" s="1">
        <f>'PR-RAS'!E186</f>
        <v>1364.31</v>
      </c>
      <c r="E182" s="1">
        <v>0</v>
      </c>
      <c r="F182" s="1">
        <v>0</v>
      </c>
      <c r="G182" s="2">
        <f t="shared" si="0"/>
        <v>732.07078999999999</v>
      </c>
      <c r="H182" s="2">
        <f t="shared" si="1"/>
        <v>0.33999999999991815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2641.85</v>
      </c>
      <c r="D183" s="1">
        <f>'PR-RAS'!E187</f>
        <v>4610.07</v>
      </c>
      <c r="E183" s="1">
        <v>0</v>
      </c>
      <c r="F183" s="1">
        <v>0</v>
      </c>
      <c r="G183" s="2">
        <f t="shared" si="0"/>
        <v>2158.8821800000001</v>
      </c>
      <c r="H183" s="2">
        <f t="shared" si="1"/>
        <v>0.21999999999979991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48943.3</v>
      </c>
      <c r="D184" s="1">
        <f>'PR-RAS'!E188</f>
        <v>90091.06</v>
      </c>
      <c r="E184" s="1">
        <v>0</v>
      </c>
      <c r="F184" s="1">
        <v>0</v>
      </c>
      <c r="G184" s="2">
        <f t="shared" si="0"/>
        <v>41929.951859999994</v>
      </c>
      <c r="H184" s="2">
        <f t="shared" si="1"/>
        <v>0.36000000000058208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4990.32</v>
      </c>
      <c r="D190" s="1">
        <f>'PR-RAS'!E194</f>
        <v>5640.32</v>
      </c>
      <c r="E190" s="1">
        <v>0</v>
      </c>
      <c r="F190" s="1">
        <v>0</v>
      </c>
      <c r="G190" s="2">
        <f t="shared" si="0"/>
        <v>3075.21144</v>
      </c>
      <c r="H190" s="2">
        <f t="shared" si="1"/>
        <v>0.63999999999941792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1214.57</v>
      </c>
      <c r="D191" s="1">
        <f>'PR-RAS'!E195</f>
        <v>3120.78</v>
      </c>
      <c r="E191" s="1">
        <v>0</v>
      </c>
      <c r="F191" s="1">
        <v>0</v>
      </c>
      <c r="G191" s="2">
        <f t="shared" si="0"/>
        <v>1416.6647</v>
      </c>
      <c r="H191" s="2">
        <f t="shared" si="1"/>
        <v>0.64999999999986358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248.9</v>
      </c>
      <c r="D193" s="1">
        <f>'PR-RAS'!E197</f>
        <v>668.61</v>
      </c>
      <c r="E193" s="1">
        <v>0</v>
      </c>
      <c r="F193" s="1">
        <v>0</v>
      </c>
      <c r="G193" s="2">
        <f t="shared" si="0"/>
        <v>304.53504000000004</v>
      </c>
      <c r="H193" s="2">
        <f t="shared" si="1"/>
        <v>0.48999999999998067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85</v>
      </c>
      <c r="D194" s="1">
        <f>'PR-RAS'!E198</f>
        <v>90</v>
      </c>
      <c r="E194" s="1">
        <v>0</v>
      </c>
      <c r="F194" s="1">
        <v>0</v>
      </c>
      <c r="G194" s="2">
        <f t="shared" si="0"/>
        <v>51.145000000000003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445.9</v>
      </c>
      <c r="D195" s="1">
        <f>'PR-RAS'!E199</f>
        <v>111.49</v>
      </c>
      <c r="E195" s="1">
        <v>0</v>
      </c>
      <c r="F195" s="1">
        <v>0</v>
      </c>
      <c r="G195" s="2">
        <f t="shared" si="0"/>
        <v>129.76272</v>
      </c>
      <c r="H195" s="2">
        <f t="shared" si="1"/>
        <v>0.59000000000001762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2995.95</v>
      </c>
      <c r="D197" s="1">
        <f>'PR-RAS'!E201</f>
        <v>1649.44</v>
      </c>
      <c r="E197" s="1">
        <v>0</v>
      </c>
      <c r="F197" s="1">
        <v>0</v>
      </c>
      <c r="G197" s="2">
        <f t="shared" si="0"/>
        <v>1233.7866799999999</v>
      </c>
      <c r="H197" s="2">
        <f t="shared" si="1"/>
        <v>0.49000000000023647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1068.8699999999999</v>
      </c>
      <c r="D198" s="1">
        <f>'PR-RAS'!E202</f>
        <v>836.66</v>
      </c>
      <c r="E198" s="1">
        <v>0</v>
      </c>
      <c r="F198" s="1">
        <v>0</v>
      </c>
      <c r="G198" s="2">
        <f t="shared" si="0"/>
        <v>540.21142999999995</v>
      </c>
      <c r="H198" s="2">
        <f t="shared" si="1"/>
        <v>0.47000000000014097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1068.8699999999999</v>
      </c>
      <c r="D212" s="1">
        <f>'PR-RAS'!E216</f>
        <v>836.66</v>
      </c>
      <c r="E212" s="1">
        <v>0</v>
      </c>
      <c r="F212" s="1">
        <v>0</v>
      </c>
      <c r="G212" s="2">
        <f t="shared" si="0"/>
        <v>578.60208999999986</v>
      </c>
      <c r="H212" s="2">
        <f t="shared" si="1"/>
        <v>0.47000000000014097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692.06</v>
      </c>
      <c r="D213" s="1">
        <f>'PR-RAS'!E217</f>
        <v>836.66</v>
      </c>
      <c r="E213" s="1">
        <v>0</v>
      </c>
      <c r="F213" s="1">
        <v>0</v>
      </c>
      <c r="G213" s="2">
        <f t="shared" si="0"/>
        <v>501.46055999999999</v>
      </c>
      <c r="H213" s="2">
        <f t="shared" si="1"/>
        <v>0.39999999999997726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376.81</v>
      </c>
      <c r="D215" s="1">
        <f>'PR-RAS'!E219</f>
        <v>0</v>
      </c>
      <c r="E215" s="1">
        <v>0</v>
      </c>
      <c r="F215" s="1">
        <v>0</v>
      </c>
      <c r="G215" s="2">
        <f t="shared" si="0"/>
        <v>80.637339999999995</v>
      </c>
      <c r="H215" s="2">
        <f t="shared" si="1"/>
        <v>0.18999999999999773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84704.43</v>
      </c>
      <c r="D217" s="1">
        <f>'PR-RAS'!E221</f>
        <v>0</v>
      </c>
      <c r="E217" s="1">
        <v>0</v>
      </c>
      <c r="F217" s="1">
        <v>0</v>
      </c>
      <c r="G217" s="2">
        <f t="shared" si="0"/>
        <v>18296.156879999999</v>
      </c>
      <c r="H217" s="2">
        <f t="shared" si="1"/>
        <v>0.42999999999301508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84704.43</v>
      </c>
      <c r="D225" s="1">
        <f>'PR-RAS'!E229</f>
        <v>0</v>
      </c>
      <c r="E225" s="1">
        <v>0</v>
      </c>
      <c r="F225" s="1">
        <v>0</v>
      </c>
      <c r="G225" s="2">
        <f t="shared" si="0"/>
        <v>18973.79232</v>
      </c>
      <c r="H225" s="2">
        <f t="shared" si="1"/>
        <v>0.42999999999301508</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340</v>
      </c>
      <c r="D258" s="1">
        <f>'PR-RAS'!E262</f>
        <v>0</v>
      </c>
      <c r="E258" s="1">
        <v>0</v>
      </c>
      <c r="F258" s="1">
        <v>0</v>
      </c>
      <c r="G258" s="2">
        <f t="shared" si="0"/>
        <v>87.38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340</v>
      </c>
      <c r="D265" s="1">
        <f>'PR-RAS'!E269</f>
        <v>0</v>
      </c>
      <c r="E265" s="1">
        <v>0</v>
      </c>
      <c r="F265" s="1">
        <v>0</v>
      </c>
      <c r="G265" s="2">
        <f t="shared" si="0"/>
        <v>89.76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340</v>
      </c>
      <c r="D266" s="1">
        <f>'PR-RAS'!E270</f>
        <v>0</v>
      </c>
      <c r="E266" s="1">
        <v>0</v>
      </c>
      <c r="F266" s="1">
        <v>0</v>
      </c>
      <c r="G266" s="2">
        <f t="shared" si="0"/>
        <v>90.100000000000009</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123706.21</v>
      </c>
      <c r="D269" s="1">
        <f>'PR-RAS'!E273</f>
        <v>69.37</v>
      </c>
      <c r="E269" s="1">
        <v>0</v>
      </c>
      <c r="F269" s="1">
        <v>0</v>
      </c>
      <c r="G269" s="2">
        <f t="shared" si="0"/>
        <v>33190.446600000003</v>
      </c>
      <c r="H269" s="2">
        <f t="shared" si="1"/>
        <v>0.58000000000640739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123706.21</v>
      </c>
      <c r="D270" s="1">
        <f>'PR-RAS'!E274</f>
        <v>69.37</v>
      </c>
      <c r="E270" s="1">
        <v>0</v>
      </c>
      <c r="F270" s="1">
        <v>0</v>
      </c>
      <c r="G270" s="2">
        <f t="shared" si="0"/>
        <v>33314.291550000002</v>
      </c>
      <c r="H270" s="2">
        <f t="shared" si="1"/>
        <v>0.58000000000640739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64.58</v>
      </c>
      <c r="D272" s="1">
        <f>'PR-RAS'!E276</f>
        <v>69.37</v>
      </c>
      <c r="E272" s="1">
        <v>0</v>
      </c>
      <c r="F272" s="1">
        <v>0</v>
      </c>
      <c r="G272" s="2">
        <f t="shared" si="0"/>
        <v>55.099720000000005</v>
      </c>
      <c r="H272" s="2">
        <f t="shared" si="1"/>
        <v>0.79000000000000625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123641.63</v>
      </c>
      <c r="D273" s="1">
        <f>'PR-RAS'!E277</f>
        <v>0</v>
      </c>
      <c r="E273" s="1">
        <v>0</v>
      </c>
      <c r="F273" s="1">
        <v>0</v>
      </c>
      <c r="G273" s="2">
        <f t="shared" si="0"/>
        <v>33630.523360000007</v>
      </c>
      <c r="H273" s="2">
        <f t="shared" si="1"/>
        <v>0.36999999999534339</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1569910.42</v>
      </c>
      <c r="D295" s="1">
        <f>'PR-RAS'!E299</f>
        <v>1678860.53</v>
      </c>
      <c r="E295" s="1">
        <v>0</v>
      </c>
      <c r="F295" s="1">
        <v>0</v>
      </c>
      <c r="G295" s="2">
        <f t="shared" si="12"/>
        <v>1448723.65512</v>
      </c>
      <c r="H295" s="2">
        <f t="shared" si="13"/>
        <v>0.88999999989755452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2182152.16</v>
      </c>
      <c r="D296" s="1">
        <f>'PR-RAS'!E300</f>
        <v>376406.24</v>
      </c>
      <c r="E296" s="1">
        <v>0</v>
      </c>
      <c r="F296" s="1">
        <v>0</v>
      </c>
      <c r="G296" s="2">
        <f t="shared" si="12"/>
        <v>865814.56880000001</v>
      </c>
      <c r="H296" s="2">
        <f t="shared" si="13"/>
        <v>0.40000000013969839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2152948.9700000002</v>
      </c>
      <c r="D298" s="1">
        <f>'PR-RAS'!E302</f>
        <v>3357205.01</v>
      </c>
      <c r="E298" s="1">
        <v>0</v>
      </c>
      <c r="F298" s="1">
        <v>0</v>
      </c>
      <c r="G298" s="2">
        <f t="shared" si="12"/>
        <v>2633605.6200299999</v>
      </c>
      <c r="H298" s="2">
        <f t="shared" si="13"/>
        <v>3.9999999571591616E-2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556.87</v>
      </c>
      <c r="D300" s="1">
        <f>'PR-RAS'!E304</f>
        <v>809485.97</v>
      </c>
      <c r="E300" s="1">
        <v>0</v>
      </c>
      <c r="F300" s="1">
        <v>0</v>
      </c>
      <c r="G300" s="2">
        <f t="shared" si="12"/>
        <v>484239.11418999999</v>
      </c>
      <c r="H300" s="2">
        <f t="shared" si="13"/>
        <v>0.16000000002793513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556.87</v>
      </c>
      <c r="D301" s="1">
        <f>'PR-RAS'!E305</f>
        <v>803.27</v>
      </c>
      <c r="E301" s="1">
        <v>0</v>
      </c>
      <c r="F301" s="1">
        <v>0</v>
      </c>
      <c r="G301" s="2">
        <f t="shared" si="12"/>
        <v>649.02299999999991</v>
      </c>
      <c r="H301" s="2">
        <f t="shared" si="13"/>
        <v>0.39999999999997726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1630625.58</v>
      </c>
      <c r="D355" s="1">
        <f>'PR-RAS'!E360</f>
        <v>95589.86</v>
      </c>
      <c r="E355" s="1">
        <v>0</v>
      </c>
      <c r="F355" s="1">
        <v>0</v>
      </c>
      <c r="G355" s="2">
        <f t="shared" si="12"/>
        <v>644919.07620000001</v>
      </c>
      <c r="H355" s="2">
        <f t="shared" si="13"/>
        <v>0.55999999992491212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1266526.24</v>
      </c>
      <c r="D356" s="1">
        <f>'PR-RAS'!E361</f>
        <v>55926.9</v>
      </c>
      <c r="E356" s="1">
        <v>0</v>
      </c>
      <c r="F356" s="1">
        <v>0</v>
      </c>
      <c r="G356" s="2">
        <f t="shared" si="12"/>
        <v>489324.9142</v>
      </c>
      <c r="H356" s="2">
        <f t="shared" si="13"/>
        <v>0.33999999998923158</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1266526.24</v>
      </c>
      <c r="D361" s="1">
        <f>'PR-RAS'!E366</f>
        <v>55926.9</v>
      </c>
      <c r="E361" s="1">
        <v>0</v>
      </c>
      <c r="F361" s="1">
        <v>0</v>
      </c>
      <c r="G361" s="2">
        <f t="shared" si="12"/>
        <v>496216.81439999997</v>
      </c>
      <c r="H361" s="2">
        <f t="shared" si="13"/>
        <v>0.33999999998923158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1266526.24</v>
      </c>
      <c r="D365" s="1">
        <f>'PR-RAS'!E370</f>
        <v>55926.9</v>
      </c>
      <c r="E365" s="1">
        <v>0</v>
      </c>
      <c r="F365" s="1">
        <v>0</v>
      </c>
      <c r="G365" s="2">
        <f t="shared" si="12"/>
        <v>501730.33455999999</v>
      </c>
      <c r="H365" s="2">
        <f t="shared" si="13"/>
        <v>0.33999999998923158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364099.33999999997</v>
      </c>
      <c r="D368" s="1">
        <f>'PR-RAS'!E373</f>
        <v>39662.959999999999</v>
      </c>
      <c r="E368" s="1">
        <v>0</v>
      </c>
      <c r="F368" s="1">
        <v>0</v>
      </c>
      <c r="G368" s="2">
        <f t="shared" si="12"/>
        <v>162737.07041999997</v>
      </c>
      <c r="H368" s="2">
        <f t="shared" si="13"/>
        <v>0.37999999996827682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364069.48</v>
      </c>
      <c r="D374" s="1">
        <f>'PR-RAS'!E379</f>
        <v>39662.959999999999</v>
      </c>
      <c r="E374" s="1">
        <v>0</v>
      </c>
      <c r="F374" s="1">
        <v>0</v>
      </c>
      <c r="G374" s="2">
        <f t="shared" si="12"/>
        <v>165386.48419999998</v>
      </c>
      <c r="H374" s="2">
        <f t="shared" si="13"/>
        <v>0.51999999998224666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4130.25</v>
      </c>
      <c r="D375" s="1">
        <f>'PR-RAS'!E380</f>
        <v>7321.4</v>
      </c>
      <c r="E375" s="1">
        <v>0</v>
      </c>
      <c r="F375" s="1">
        <v>0</v>
      </c>
      <c r="G375" s="2">
        <f t="shared" si="12"/>
        <v>7021.1206999999995</v>
      </c>
      <c r="H375" s="2">
        <f t="shared" si="13"/>
        <v>0.6499999999996362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1189.23</v>
      </c>
      <c r="D380" s="1">
        <f>'PR-RAS'!E385</f>
        <v>0</v>
      </c>
      <c r="E380" s="1">
        <v>0</v>
      </c>
      <c r="F380" s="1">
        <v>0</v>
      </c>
      <c r="G380" s="2">
        <f t="shared" si="12"/>
        <v>450.71816999999999</v>
      </c>
      <c r="H380" s="2">
        <f t="shared" si="13"/>
        <v>0.23000000000001819</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358750</v>
      </c>
      <c r="D381" s="1">
        <f>'PR-RAS'!E386</f>
        <v>32341.56</v>
      </c>
      <c r="E381" s="1">
        <v>0</v>
      </c>
      <c r="F381" s="1">
        <v>0</v>
      </c>
      <c r="G381" s="2">
        <f t="shared" si="12"/>
        <v>160904.58559999999</v>
      </c>
      <c r="H381" s="2">
        <f t="shared" si="13"/>
        <v>0.43999999999869033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29.86</v>
      </c>
      <c r="D388" s="1">
        <f>'PR-RAS'!E393</f>
        <v>0</v>
      </c>
      <c r="E388" s="1">
        <v>0</v>
      </c>
      <c r="F388" s="1">
        <v>0</v>
      </c>
      <c r="G388" s="2">
        <f t="shared" si="12"/>
        <v>11.555820000000001</v>
      </c>
      <c r="H388" s="2">
        <f t="shared" si="13"/>
        <v>0.14000000000000057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29.86</v>
      </c>
      <c r="D389" s="1">
        <f>'PR-RAS'!E394</f>
        <v>0</v>
      </c>
      <c r="E389" s="1">
        <v>0</v>
      </c>
      <c r="F389" s="1">
        <v>0</v>
      </c>
      <c r="G389" s="2">
        <f t="shared" si="12"/>
        <v>11.58568</v>
      </c>
      <c r="H389" s="2">
        <f t="shared" si="13"/>
        <v>0.14000000000000057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1630625.58</v>
      </c>
      <c r="D413" s="1">
        <f>'PR-RAS'!E418</f>
        <v>95589.86</v>
      </c>
      <c r="E413" s="1">
        <v>0</v>
      </c>
      <c r="F413" s="1">
        <v>0</v>
      </c>
      <c r="G413" s="2">
        <f t="shared" si="12"/>
        <v>750583.78359999997</v>
      </c>
      <c r="H413" s="2">
        <f t="shared" si="13"/>
        <v>0.55999999992491212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2047908.53</v>
      </c>
      <c r="D415" s="1">
        <f>'PR-RAS'!E420</f>
        <v>2634575.62</v>
      </c>
      <c r="E415" s="1">
        <v>0</v>
      </c>
      <c r="F415" s="1">
        <v>0</v>
      </c>
      <c r="G415" s="2">
        <f t="shared" si="12"/>
        <v>3029262.7447799998</v>
      </c>
      <c r="H415" s="2">
        <f t="shared" si="13"/>
        <v>0.84999999986030161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3752062.58</v>
      </c>
      <c r="D417" s="1">
        <f>'PR-RAS'!E422</f>
        <v>2055266.77</v>
      </c>
      <c r="E417" s="1">
        <v>0</v>
      </c>
      <c r="F417" s="1">
        <v>0</v>
      </c>
      <c r="G417" s="2">
        <f t="shared" si="12"/>
        <v>3270839.9859199999</v>
      </c>
      <c r="H417" s="2">
        <f t="shared" si="13"/>
        <v>0.64999999990686774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3200536</v>
      </c>
      <c r="D418" s="1">
        <f>'PR-RAS'!E423</f>
        <v>1774450.3900000001</v>
      </c>
      <c r="E418" s="1">
        <v>0</v>
      </c>
      <c r="F418" s="1">
        <v>0</v>
      </c>
      <c r="G418" s="2">
        <f t="shared" si="12"/>
        <v>2814515.1372599998</v>
      </c>
      <c r="H418" s="2">
        <f t="shared" si="13"/>
        <v>0.39000000013038516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551526.58000000007</v>
      </c>
      <c r="D419" s="1">
        <f>'PR-RAS'!E424</f>
        <v>280816.37999999989</v>
      </c>
      <c r="E419" s="1">
        <v>0</v>
      </c>
      <c r="F419" s="1">
        <v>0</v>
      </c>
      <c r="G419" s="2">
        <f t="shared" si="12"/>
        <v>465300.60411999992</v>
      </c>
      <c r="H419" s="2">
        <f t="shared" si="13"/>
        <v>0.79999999981373549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105040.44000000018</v>
      </c>
      <c r="D421" s="1">
        <f>'PR-RAS'!E426</f>
        <v>722629.38999999966</v>
      </c>
      <c r="E421" s="1">
        <v>0</v>
      </c>
      <c r="F421" s="1">
        <v>0</v>
      </c>
      <c r="G421" s="2">
        <f t="shared" si="12"/>
        <v>651125.67239999981</v>
      </c>
      <c r="H421" s="2">
        <f t="shared" si="13"/>
        <v>0.82999999984167516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556.87</v>
      </c>
      <c r="D423" s="1">
        <f>'PR-RAS'!E428</f>
        <v>809485.97</v>
      </c>
      <c r="E423" s="1">
        <v>0</v>
      </c>
      <c r="F423" s="1">
        <v>0</v>
      </c>
      <c r="G423" s="2">
        <f t="shared" si="12"/>
        <v>683441.15781999996</v>
      </c>
      <c r="H423" s="2">
        <f t="shared" si="13"/>
        <v>0.16000000002793513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3752062.58</v>
      </c>
      <c r="D637" s="1">
        <f>'PR-RAS'!E643</f>
        <v>2055266.77</v>
      </c>
      <c r="E637" s="1">
        <v>0</v>
      </c>
      <c r="F637" s="1">
        <v>0</v>
      </c>
      <c r="G637" s="2">
        <f t="shared" si="14"/>
        <v>5000611.1323199999</v>
      </c>
      <c r="H637" s="2">
        <f t="shared" si="15"/>
        <v>0.64999999990686774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3200536</v>
      </c>
      <c r="D638" s="1">
        <f>'PR-RAS'!E644</f>
        <v>1774450.3900000001</v>
      </c>
      <c r="E638" s="1">
        <v>0</v>
      </c>
      <c r="F638" s="1">
        <v>0</v>
      </c>
      <c r="G638" s="2">
        <f t="shared" si="14"/>
        <v>4299391.2288600001</v>
      </c>
      <c r="H638" s="2">
        <f t="shared" si="15"/>
        <v>0.39000000013038516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551526.58000000007</v>
      </c>
      <c r="D639" s="1">
        <f>'PR-RAS'!E645</f>
        <v>280816.37999999989</v>
      </c>
      <c r="E639" s="1">
        <v>0</v>
      </c>
      <c r="F639" s="1">
        <v>0</v>
      </c>
      <c r="G639" s="2">
        <f t="shared" si="14"/>
        <v>710195.65891999996</v>
      </c>
      <c r="H639" s="2">
        <f t="shared" si="15"/>
        <v>0.79999999981373549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105040.44000000018</v>
      </c>
      <c r="D641" s="1">
        <f>'PR-RAS'!E647</f>
        <v>722629.38999999966</v>
      </c>
      <c r="E641" s="1">
        <v>0</v>
      </c>
      <c r="F641" s="1">
        <v>0</v>
      </c>
      <c r="G641" s="2">
        <f t="shared" si="14"/>
        <v>992191.50079999969</v>
      </c>
      <c r="H641" s="2">
        <f t="shared" si="15"/>
        <v>0.82999999984167516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656567.02000000025</v>
      </c>
      <c r="D643" s="1">
        <f>'PR-RAS'!E649</f>
        <v>1003445.7699999996</v>
      </c>
      <c r="E643" s="1">
        <v>0</v>
      </c>
      <c r="F643" s="1">
        <v>0</v>
      </c>
      <c r="G643" s="2">
        <f t="shared" si="14"/>
        <v>1709940.3955199998</v>
      </c>
      <c r="H643" s="2">
        <f t="shared" si="15"/>
        <v>0.25000000069849193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204348.9</v>
      </c>
      <c r="D645" s="1">
        <f>'PR-RAS'!E651</f>
        <v>0</v>
      </c>
      <c r="E645" s="1">
        <v>0</v>
      </c>
      <c r="F645" s="1">
        <v>0</v>
      </c>
      <c r="G645" s="2">
        <f t="shared" si="14"/>
        <v>131600.69159999999</v>
      </c>
      <c r="H645" s="2">
        <f t="shared" si="15"/>
        <v>0.10000000000582077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223303.54</v>
      </c>
      <c r="D646" s="1">
        <f>'PR-RAS'!E653</f>
        <v>806355.76</v>
      </c>
      <c r="E646" s="1">
        <v>0</v>
      </c>
      <c r="F646" s="1">
        <v>0</v>
      </c>
      <c r="G646" s="2">
        <f t="shared" si="14"/>
        <v>1184229.7137</v>
      </c>
      <c r="H646" s="2">
        <f t="shared" si="15"/>
        <v>0.6999999999825377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2621655.65</v>
      </c>
      <c r="D647" s="1">
        <f>'PR-RAS'!E654</f>
        <v>988186.23</v>
      </c>
      <c r="E647" s="1">
        <v>0</v>
      </c>
      <c r="F647" s="1">
        <v>0</v>
      </c>
      <c r="G647" s="2">
        <f t="shared" si="14"/>
        <v>2970326.1590599995</v>
      </c>
      <c r="H647" s="2">
        <f t="shared" si="15"/>
        <v>0.58000000007450581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1468821.1</v>
      </c>
      <c r="D648" s="1">
        <f>'PR-RAS'!E655</f>
        <v>344222.87</v>
      </c>
      <c r="E648" s="1">
        <v>0</v>
      </c>
      <c r="F648" s="1">
        <v>0</v>
      </c>
      <c r="G648" s="2">
        <f t="shared" si="14"/>
        <v>1395751.6454799999</v>
      </c>
      <c r="H648" s="2">
        <f t="shared" si="15"/>
        <v>0.23000000009778887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1376138.0899999999</v>
      </c>
      <c r="D649" s="1">
        <f>'PR-RAS'!E656</f>
        <v>1450319.12</v>
      </c>
      <c r="E649" s="1">
        <v>0</v>
      </c>
      <c r="F649" s="1">
        <v>0</v>
      </c>
      <c r="G649" s="2">
        <f t="shared" si="14"/>
        <v>2771351.0618400001</v>
      </c>
      <c r="H649" s="2">
        <f t="shared" si="15"/>
        <v>0.2099999999627471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80</v>
      </c>
      <c r="D651" s="1">
        <f>'PR-RAS'!E658</f>
        <v>83</v>
      </c>
      <c r="E651" s="1">
        <v>0</v>
      </c>
      <c r="F651" s="1">
        <v>0</v>
      </c>
      <c r="G651" s="2">
        <f t="shared" si="14"/>
        <v>159.9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77</v>
      </c>
      <c r="D653" s="1">
        <f>'PR-RAS'!E660</f>
        <v>77</v>
      </c>
      <c r="E653" s="1">
        <v>0</v>
      </c>
      <c r="F653" s="1">
        <v>0</v>
      </c>
      <c r="G653" s="2">
        <f t="shared" si="14"/>
        <v>150.61199999999999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1230423.93</v>
      </c>
      <c r="D676" s="1">
        <f>'PR-RAS'!E683</f>
        <v>1237869.6100000001</v>
      </c>
      <c r="E676" s="1">
        <v>0</v>
      </c>
      <c r="F676" s="1">
        <v>0</v>
      </c>
      <c r="G676" s="2">
        <f t="shared" si="14"/>
        <v>2501660.1262500002</v>
      </c>
      <c r="H676" s="2">
        <f t="shared" si="15"/>
        <v>0.4599999999627471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130409.56</v>
      </c>
      <c r="D678" s="1">
        <f>'PR-RAS'!E685</f>
        <v>658191.03</v>
      </c>
      <c r="E678" s="1">
        <v>0</v>
      </c>
      <c r="F678" s="1">
        <v>0</v>
      </c>
      <c r="G678" s="2">
        <f t="shared" si="14"/>
        <v>979477.92674000014</v>
      </c>
      <c r="H678" s="2">
        <f t="shared" si="15"/>
        <v>0.47000000003026798</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484165.64</v>
      </c>
      <c r="D695" s="1">
        <f>'PR-RAS'!E702</f>
        <v>0</v>
      </c>
      <c r="E695" s="1">
        <v>0</v>
      </c>
      <c r="F695" s="1">
        <v>0</v>
      </c>
      <c r="G695" s="2">
        <f t="shared" si="14"/>
        <v>336010.95415999996</v>
      </c>
      <c r="H695" s="2">
        <f t="shared" si="15"/>
        <v>0.35999999998603016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738987.46</v>
      </c>
      <c r="D699" s="1">
        <f>'PR-RAS'!E706</f>
        <v>0</v>
      </c>
      <c r="E699" s="1">
        <v>0</v>
      </c>
      <c r="F699" s="1">
        <v>0</v>
      </c>
      <c r="G699" s="2">
        <f t="shared" si="14"/>
        <v>515813.24707999994</v>
      </c>
      <c r="H699" s="2">
        <f t="shared" si="15"/>
        <v>0.4599999999627471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6401.74</v>
      </c>
      <c r="D719" s="1">
        <f>'PR-RAS'!E726</f>
        <v>0</v>
      </c>
      <c r="E719" s="1">
        <v>0</v>
      </c>
      <c r="F719" s="1">
        <v>0</v>
      </c>
      <c r="G719" s="2">
        <f t="shared" si="14"/>
        <v>4596.4493199999997</v>
      </c>
      <c r="H719" s="2">
        <f t="shared" si="15"/>
        <v>0.26000000000021828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2556.98</v>
      </c>
      <c r="E726" s="1">
        <v>0</v>
      </c>
      <c r="F726" s="1">
        <v>0</v>
      </c>
      <c r="G726" s="2">
        <f t="shared" si="14"/>
        <v>4987.7970000000005</v>
      </c>
      <c r="H726" s="2">
        <f t="shared" si="15"/>
        <v>0.25999999999999091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22469.25</v>
      </c>
      <c r="D727" s="1">
        <f>'PR-RAS'!E734</f>
        <v>25933.200000000001</v>
      </c>
      <c r="E727" s="1">
        <v>0</v>
      </c>
      <c r="F727" s="1">
        <v>0</v>
      </c>
      <c r="G727" s="2">
        <f t="shared" si="14"/>
        <v>53967.681899999996</v>
      </c>
      <c r="H727" s="2">
        <f t="shared" si="15"/>
        <v>0.4500000000007276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5497.06</v>
      </c>
      <c r="D729" s="1">
        <f>'PR-RAS'!E736</f>
        <v>4320</v>
      </c>
      <c r="E729" s="1">
        <v>0</v>
      </c>
      <c r="F729" s="1">
        <v>0</v>
      </c>
      <c r="G729" s="2">
        <f t="shared" si="14"/>
        <v>10291.779680000001</v>
      </c>
      <c r="H729" s="2">
        <f t="shared" si="15"/>
        <v>6.0000000000400178E-2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16058.07</v>
      </c>
      <c r="D731" s="1">
        <f>'PR-RAS'!E738</f>
        <v>34252.21</v>
      </c>
      <c r="E731" s="1">
        <v>0</v>
      </c>
      <c r="F731" s="1">
        <v>0</v>
      </c>
      <c r="G731" s="2">
        <f t="shared" si="14"/>
        <v>61730.617699999995</v>
      </c>
      <c r="H731" s="2">
        <f t="shared" si="15"/>
        <v>0.27999999999883585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1214.57</v>
      </c>
      <c r="D734" s="1">
        <f>'PR-RAS'!E741</f>
        <v>2540.19</v>
      </c>
      <c r="E734" s="1">
        <v>0</v>
      </c>
      <c r="F734" s="1">
        <v>0</v>
      </c>
      <c r="G734" s="2">
        <f t="shared" si="14"/>
        <v>4614.1983499999997</v>
      </c>
      <c r="H734" s="2">
        <f t="shared" si="15"/>
        <v>0.62000000000011823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340</v>
      </c>
      <c r="D843" s="1">
        <f>'PR-RAS'!E850</f>
        <v>0</v>
      </c>
      <c r="E843" s="1">
        <v>0</v>
      </c>
      <c r="F843" s="1">
        <v>0</v>
      </c>
      <c r="G843" s="2">
        <f t="shared" si="34"/>
        <v>286.27999999999997</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279805.53999999998</v>
      </c>
      <c r="D1582" s="6"/>
      <c r="E1582" s="6">
        <v>0</v>
      </c>
      <c r="F1582" s="6">
        <v>0</v>
      </c>
      <c r="G1582" s="7">
        <f t="shared" ref="G1582:G1686" si="70">B1582/1000*C1582</f>
        <v>279.80554000000001</v>
      </c>
      <c r="H1582" s="7">
        <f t="shared" ref="H1582:H1686" si="71">ABS(C1582-ROUND(C1582,0))</f>
        <v>0.46000000002095476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1761545.4300000002</v>
      </c>
      <c r="D1583" s="1">
        <v>0</v>
      </c>
      <c r="E1583" s="1">
        <v>0</v>
      </c>
      <c r="F1583" s="1">
        <v>0</v>
      </c>
      <c r="G1583" s="2">
        <f t="shared" si="70"/>
        <v>3523.0908600000002</v>
      </c>
      <c r="H1583" s="2">
        <f t="shared" si="71"/>
        <v>0.43000000016763806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6415.17</v>
      </c>
      <c r="D1584" s="1">
        <v>0</v>
      </c>
      <c r="E1584" s="1">
        <v>0</v>
      </c>
      <c r="F1584" s="1">
        <v>0</v>
      </c>
      <c r="G1584" s="2">
        <f t="shared" si="70"/>
        <v>19.245509999999999</v>
      </c>
      <c r="H1584" s="2">
        <f t="shared" si="71"/>
        <v>0.17000000000007276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1500612.4100000001</v>
      </c>
      <c r="D1585" s="1">
        <v>0</v>
      </c>
      <c r="E1585" s="1">
        <v>0</v>
      </c>
      <c r="F1585" s="1">
        <v>0</v>
      </c>
      <c r="G1585" s="2">
        <f t="shared" si="70"/>
        <v>6002.4496400000007</v>
      </c>
      <c r="H1585" s="2">
        <f t="shared" si="71"/>
        <v>0.41000000014901161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1255881.58</v>
      </c>
      <c r="D1586" s="1">
        <v>0</v>
      </c>
      <c r="E1586" s="1">
        <v>0</v>
      </c>
      <c r="F1586" s="1">
        <v>0</v>
      </c>
      <c r="G1586" s="2">
        <f t="shared" si="70"/>
        <v>6279.4079000000002</v>
      </c>
      <c r="H1586" s="2">
        <f t="shared" si="71"/>
        <v>0.41999999992549419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234123.07</v>
      </c>
      <c r="D1587" s="1">
        <v>0</v>
      </c>
      <c r="E1587" s="1">
        <v>0</v>
      </c>
      <c r="F1587" s="1">
        <v>0</v>
      </c>
      <c r="G1587" s="2">
        <f t="shared" si="70"/>
        <v>1404.7384200000001</v>
      </c>
      <c r="H1587" s="2">
        <f t="shared" si="71"/>
        <v>7.0000000006984919E-2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836.66</v>
      </c>
      <c r="D1588" s="1">
        <v>0</v>
      </c>
      <c r="E1588" s="1">
        <v>0</v>
      </c>
      <c r="F1588" s="1">
        <v>0</v>
      </c>
      <c r="G1588" s="2">
        <f t="shared" si="70"/>
        <v>5.8566199999999995</v>
      </c>
      <c r="H1588" s="2">
        <f t="shared" si="71"/>
        <v>0.34000000000003183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8057.25</v>
      </c>
      <c r="D1591" s="1">
        <v>0</v>
      </c>
      <c r="E1591" s="1">
        <v>0</v>
      </c>
      <c r="F1591" s="1">
        <v>0</v>
      </c>
      <c r="G1591" s="2">
        <f t="shared" si="70"/>
        <v>80.572500000000005</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1713.85</v>
      </c>
      <c r="D1593" s="1">
        <v>0</v>
      </c>
      <c r="E1593" s="1">
        <v>0</v>
      </c>
      <c r="F1593" s="1">
        <v>0</v>
      </c>
      <c r="G1593" s="2">
        <f t="shared" si="70"/>
        <v>20.566199999999998</v>
      </c>
      <c r="H1593" s="2">
        <f t="shared" si="71"/>
        <v>0.15000000000009095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95766.86</v>
      </c>
      <c r="D1594" s="1">
        <v>0</v>
      </c>
      <c r="E1594" s="1">
        <v>0</v>
      </c>
      <c r="F1594" s="1">
        <v>0</v>
      </c>
      <c r="G1594" s="2">
        <f t="shared" si="70"/>
        <v>1244.9691800000001</v>
      </c>
      <c r="H1594" s="2">
        <f t="shared" si="71"/>
        <v>0.13999999999941792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158750.99</v>
      </c>
      <c r="D1601" s="1">
        <v>0</v>
      </c>
      <c r="E1601" s="1">
        <v>0</v>
      </c>
      <c r="F1601" s="1">
        <v>0</v>
      </c>
      <c r="G1601" s="2">
        <f>B1601/1000*C1601</f>
        <v>3175.0198</v>
      </c>
      <c r="H1601" s="2">
        <f>ABS(C1601-ROUND(C1601,0))</f>
        <v>1.0000000009313226E-2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1589550.0000000002</v>
      </c>
      <c r="D1602" s="1">
        <v>0</v>
      </c>
      <c r="E1602" s="1">
        <v>0</v>
      </c>
      <c r="F1602" s="1">
        <v>0</v>
      </c>
      <c r="G1602" s="2">
        <f t="shared" si="70"/>
        <v>33380.55000000001</v>
      </c>
      <c r="H1602" s="2">
        <f t="shared" si="71"/>
        <v>2.3283064365386963E-10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2293.79</v>
      </c>
      <c r="D1603" s="1">
        <v>0</v>
      </c>
      <c r="E1603" s="1">
        <v>0</v>
      </c>
      <c r="F1603" s="1">
        <v>0</v>
      </c>
      <c r="G1603" s="2">
        <f t="shared" si="70"/>
        <v>50.463379999999994</v>
      </c>
      <c r="H1603" s="2">
        <f t="shared" si="71"/>
        <v>0.21000000000003638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1506890.85</v>
      </c>
      <c r="D1604" s="1">
        <v>0</v>
      </c>
      <c r="E1604" s="1">
        <v>0</v>
      </c>
      <c r="F1604" s="1">
        <v>0</v>
      </c>
      <c r="G1604" s="2">
        <f t="shared" si="70"/>
        <v>34658.489549999998</v>
      </c>
      <c r="H1604" s="2">
        <f t="shared" si="71"/>
        <v>0.14999999990686774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1249829.3600000001</v>
      </c>
      <c r="D1605" s="1">
        <v>0</v>
      </c>
      <c r="E1605" s="1">
        <v>0</v>
      </c>
      <c r="F1605" s="1">
        <v>0</v>
      </c>
      <c r="G1605" s="2">
        <f t="shared" si="70"/>
        <v>29995.904640000004</v>
      </c>
      <c r="H1605" s="2">
        <f t="shared" si="71"/>
        <v>0.36000000010244548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246523.1</v>
      </c>
      <c r="D1606" s="1">
        <v>0</v>
      </c>
      <c r="E1606" s="1">
        <v>0</v>
      </c>
      <c r="F1606" s="1">
        <v>0</v>
      </c>
      <c r="G1606" s="2">
        <f t="shared" si="70"/>
        <v>6163.0775000000003</v>
      </c>
      <c r="H1606" s="2">
        <f t="shared" si="71"/>
        <v>0.10000000000582077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836.66</v>
      </c>
      <c r="D1607" s="1">
        <v>0</v>
      </c>
      <c r="E1607" s="1">
        <v>0</v>
      </c>
      <c r="F1607" s="1">
        <v>0</v>
      </c>
      <c r="G1607" s="2">
        <f t="shared" si="70"/>
        <v>21.753159999999998</v>
      </c>
      <c r="H1607" s="2">
        <f t="shared" si="71"/>
        <v>0.34000000000003183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8057.25</v>
      </c>
      <c r="D1610" s="1">
        <v>0</v>
      </c>
      <c r="E1610" s="1">
        <v>0</v>
      </c>
      <c r="F1610" s="1">
        <v>0</v>
      </c>
      <c r="G1610" s="2">
        <f t="shared" si="70"/>
        <v>233.66025000000002</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1644.48</v>
      </c>
      <c r="D1612" s="1">
        <v>0</v>
      </c>
      <c r="E1612" s="1">
        <v>0</v>
      </c>
      <c r="F1612" s="1">
        <v>0</v>
      </c>
      <c r="G1612" s="2">
        <f t="shared" si="70"/>
        <v>50.978880000000004</v>
      </c>
      <c r="H1612" s="2">
        <f t="shared" si="71"/>
        <v>0.48000000000001819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80166.05</v>
      </c>
      <c r="D1613" s="1">
        <v>0</v>
      </c>
      <c r="E1613" s="1">
        <v>0</v>
      </c>
      <c r="F1613" s="1">
        <v>0</v>
      </c>
      <c r="G1613" s="2">
        <f t="shared" si="70"/>
        <v>2565.3136</v>
      </c>
      <c r="H1613" s="2">
        <f t="shared" si="71"/>
        <v>5.0000000002910383E-2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199.31</v>
      </c>
      <c r="D1620" s="1">
        <v>0</v>
      </c>
      <c r="E1620" s="1">
        <v>0</v>
      </c>
      <c r="F1620" s="1">
        <v>0</v>
      </c>
      <c r="G1620" s="2">
        <f>B1620/1000*C1620</f>
        <v>7.7730899999999998</v>
      </c>
      <c r="H1620" s="2">
        <f>ABS(C1620-ROUND(C1620,0))</f>
        <v>0.31000000000000227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451800.97</v>
      </c>
      <c r="D1621" s="1">
        <v>0</v>
      </c>
      <c r="E1621" s="1">
        <v>0</v>
      </c>
      <c r="F1621" s="1">
        <v>0</v>
      </c>
      <c r="G1621" s="2">
        <f t="shared" si="70"/>
        <v>18072.038799999998</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19263.13</v>
      </c>
      <c r="D1622" s="1">
        <v>0</v>
      </c>
      <c r="E1622" s="1">
        <v>0</v>
      </c>
      <c r="F1622" s="1">
        <v>0</v>
      </c>
      <c r="G1622" s="2">
        <f t="shared" si="70"/>
        <v>789.78833000000009</v>
      </c>
      <c r="H1622" s="2">
        <f t="shared" si="71"/>
        <v>0.13000000000101863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19263.13</v>
      </c>
      <c r="D1628" s="1">
        <v>0</v>
      </c>
      <c r="E1628" s="1">
        <v>0</v>
      </c>
      <c r="F1628" s="1">
        <v>0</v>
      </c>
      <c r="G1628" s="2">
        <f t="shared" si="70"/>
        <v>905.36711000000003</v>
      </c>
      <c r="H1628" s="2">
        <f t="shared" si="71"/>
        <v>0.13000000000101863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19263.13</v>
      </c>
      <c r="D1634" s="1">
        <v>0</v>
      </c>
      <c r="E1634" s="1">
        <v>0</v>
      </c>
      <c r="F1634" s="1">
        <v>0</v>
      </c>
      <c r="G1634" s="2">
        <f t="shared" si="70"/>
        <v>1020.9458900000001</v>
      </c>
      <c r="H1634" s="2">
        <f t="shared" si="71"/>
        <v>0.13000000000101863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11437.5</v>
      </c>
      <c r="D1635" s="1">
        <v>0</v>
      </c>
      <c r="E1635" s="1">
        <v>0</v>
      </c>
      <c r="F1635" s="1">
        <v>0</v>
      </c>
      <c r="G1635" s="2">
        <f t="shared" si="70"/>
        <v>617.625</v>
      </c>
      <c r="H1635" s="2">
        <f t="shared" si="71"/>
        <v>0.5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7825.63</v>
      </c>
      <c r="D1638" s="1">
        <v>0</v>
      </c>
      <c r="E1638" s="1">
        <v>0</v>
      </c>
      <c r="F1638" s="1">
        <v>0</v>
      </c>
      <c r="G1638" s="2">
        <f t="shared" si="70"/>
        <v>446.06091000000004</v>
      </c>
      <c r="H1638" s="2">
        <f t="shared" si="71"/>
        <v>0.36999999999989086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432537.83999999997</v>
      </c>
      <c r="D1681" s="1">
        <v>0</v>
      </c>
      <c r="E1681" s="1">
        <v>0</v>
      </c>
      <c r="F1681" s="1">
        <v>0</v>
      </c>
      <c r="G1681" s="2">
        <f t="shared" si="70"/>
        <v>43253.784</v>
      </c>
      <c r="H1681" s="2">
        <f t="shared" si="71"/>
        <v>0.16000000003259629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4121.38</v>
      </c>
      <c r="D1682" s="1">
        <v>0</v>
      </c>
      <c r="E1682" s="1">
        <v>0</v>
      </c>
      <c r="F1682" s="1">
        <v>0</v>
      </c>
      <c r="G1682" s="2">
        <f t="shared" si="70"/>
        <v>416.25938000000002</v>
      </c>
      <c r="H1682" s="2">
        <f t="shared" si="71"/>
        <v>0.38000000000010914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199480.86</v>
      </c>
      <c r="D1683" s="1">
        <v>0</v>
      </c>
      <c r="E1683" s="1">
        <v>0</v>
      </c>
      <c r="F1683" s="1">
        <v>0</v>
      </c>
      <c r="G1683" s="2">
        <f t="shared" si="70"/>
        <v>20347.047719999999</v>
      </c>
      <c r="H1683" s="2">
        <f t="shared" si="71"/>
        <v>0.14000000001396984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53625</v>
      </c>
      <c r="D1684" s="1">
        <v>0</v>
      </c>
      <c r="E1684" s="1">
        <v>0</v>
      </c>
      <c r="F1684" s="1">
        <v>0</v>
      </c>
      <c r="G1684" s="2">
        <f t="shared" si="70"/>
        <v>5523.375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175310.6</v>
      </c>
      <c r="D1686" s="13">
        <v>0</v>
      </c>
      <c r="E1686" s="13">
        <v>0</v>
      </c>
      <c r="F1686" s="13">
        <v>0</v>
      </c>
      <c r="G1686" s="14">
        <f t="shared" si="70"/>
        <v>18407.613000000001</v>
      </c>
      <c r="H1686" s="14">
        <f t="shared" si="71"/>
        <v>0.39999999999417923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16779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3752062.58</v>
      </c>
      <c r="I16" s="298">
        <f>'PR-RAS'!E6</f>
        <v>2055266.77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1569910.42</v>
      </c>
      <c r="I17" s="298">
        <f>'PR-RAS'!E152</f>
        <v>1678860.53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656567.02000000025</v>
      </c>
      <c r="I18" s="298">
        <f>'PR-RAS'!E649</f>
        <v>1003445.7699999996</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279805.53999999998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451800.97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19263.13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432537.83999999997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6" zoomScaleNormal="100" workbookViewId="0">
      <selection activeCell="G183" sqref="G18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3752062.58</v>
      </c>
      <c r="E6" s="59">
        <f>E7+E43+E49+E82+E106+E125+E134+E140</f>
        <v>2055266.77</v>
      </c>
      <c r="F6" s="44">
        <f t="shared" ref="F6:F132" si="0">IF(D6&lt;&gt;0,IF(E6/D6&gt;=100,"&gt;&gt;100",E6/D6*100),"-")</f>
        <v>54.776985356145104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2590428.59</v>
      </c>
      <c r="E49" s="59">
        <f>E50+E53+E58+E61+E64+E68+E71+E74+E77</f>
        <v>1896060.6400000001</v>
      </c>
      <c r="F49" s="44">
        <f t="shared" si="0"/>
        <v>73.194862321991295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6442</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6442</v>
      </c>
      <c r="E56" s="193"/>
      <c r="F56" s="44">
        <f t="shared" si="0"/>
        <v>0</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1360833.49</v>
      </c>
      <c r="E68" s="59">
        <f t="shared" si="11"/>
        <v>1896060.6400000001</v>
      </c>
      <c r="F68" s="44">
        <f t="shared" si="0"/>
        <v>139.33083319400083</v>
      </c>
    </row>
    <row r="69" spans="1:6" ht="12.75" customHeight="1" x14ac:dyDescent="0.2">
      <c r="A69" s="62" t="s">
        <v>189</v>
      </c>
      <c r="B69" s="63" t="s">
        <v>190</v>
      </c>
      <c r="C69" s="267" t="s">
        <v>189</v>
      </c>
      <c r="D69" s="193">
        <v>1230423.93</v>
      </c>
      <c r="E69" s="193">
        <v>1237869.6100000001</v>
      </c>
      <c r="F69" s="44">
        <f t="shared" si="0"/>
        <v>100.60513127373913</v>
      </c>
    </row>
    <row r="70" spans="1:6" ht="24" x14ac:dyDescent="0.2">
      <c r="A70" s="62" t="s">
        <v>191</v>
      </c>
      <c r="B70" s="63" t="s">
        <v>192</v>
      </c>
      <c r="C70" s="267" t="s">
        <v>191</v>
      </c>
      <c r="D70" s="193">
        <v>130409.56</v>
      </c>
      <c r="E70" s="193">
        <v>658191.03</v>
      </c>
      <c r="F70" s="44">
        <f t="shared" si="0"/>
        <v>504.71072059441042</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1223153.1000000001</v>
      </c>
      <c r="E74" s="59">
        <f t="shared" si="13"/>
        <v>0</v>
      </c>
      <c r="F74" s="44">
        <f t="shared" si="0"/>
        <v>0</v>
      </c>
    </row>
    <row r="75" spans="1:6" ht="12.75" customHeight="1" x14ac:dyDescent="0.2">
      <c r="A75" s="62" t="s">
        <v>201</v>
      </c>
      <c r="B75" s="64" t="s">
        <v>202</v>
      </c>
      <c r="C75" s="267" t="s">
        <v>201</v>
      </c>
      <c r="D75" s="193">
        <v>484165.64</v>
      </c>
      <c r="E75" s="193"/>
      <c r="F75" s="44">
        <f t="shared" si="0"/>
        <v>0</v>
      </c>
    </row>
    <row r="76" spans="1:6" ht="12.75" customHeight="1" x14ac:dyDescent="0.2">
      <c r="A76" s="62" t="s">
        <v>203</v>
      </c>
      <c r="B76" s="64" t="s">
        <v>204</v>
      </c>
      <c r="C76" s="267" t="s">
        <v>203</v>
      </c>
      <c r="D76" s="193">
        <v>738987.46</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6671.74</v>
      </c>
      <c r="E106" s="59">
        <f>E107+E112+E120+E124</f>
        <v>360</v>
      </c>
      <c r="F106" s="44">
        <f t="shared" si="0"/>
        <v>5.3958937248753704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6671.74</v>
      </c>
      <c r="E112" s="59">
        <f t="shared" si="20"/>
        <v>360</v>
      </c>
      <c r="F112" s="44">
        <f t="shared" si="0"/>
        <v>5.3958937248753704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6671.74</v>
      </c>
      <c r="E117" s="193">
        <v>360</v>
      </c>
      <c r="F117" s="44">
        <f t="shared" si="0"/>
        <v>5.3958937248753704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9540.36</v>
      </c>
      <c r="E125" s="59">
        <f t="shared" si="22"/>
        <v>14942.64</v>
      </c>
      <c r="F125" s="44">
        <f t="shared" si="0"/>
        <v>156.62553614329019</v>
      </c>
    </row>
    <row r="126" spans="1:6" ht="12.75" customHeight="1" x14ac:dyDescent="0.2">
      <c r="A126" s="62">
        <v>661</v>
      </c>
      <c r="B126" s="64" t="s">
        <v>303</v>
      </c>
      <c r="C126" s="267" t="s">
        <v>304</v>
      </c>
      <c r="D126" s="59">
        <f t="shared" ref="D126:E126" si="23">SUM(D127:D128)</f>
        <v>7807.5</v>
      </c>
      <c r="E126" s="59">
        <f t="shared" si="23"/>
        <v>12702.64</v>
      </c>
      <c r="F126" s="44">
        <f t="shared" si="0"/>
        <v>162.69791866794748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7807.5</v>
      </c>
      <c r="E128" s="193">
        <v>12702.64</v>
      </c>
      <c r="F128" s="44">
        <f t="shared" si="0"/>
        <v>162.69791866794748</v>
      </c>
    </row>
    <row r="129" spans="1:6" ht="36" x14ac:dyDescent="0.2">
      <c r="A129" s="62">
        <v>663</v>
      </c>
      <c r="B129" s="181" t="s">
        <v>309</v>
      </c>
      <c r="C129" s="267" t="s">
        <v>310</v>
      </c>
      <c r="D129" s="59">
        <f t="shared" ref="D129:E129" si="24">SUM(D130:D133)</f>
        <v>1732.86</v>
      </c>
      <c r="E129" s="59">
        <f t="shared" si="24"/>
        <v>2240</v>
      </c>
      <c r="F129" s="44">
        <f t="shared" si="0"/>
        <v>129.26606881109842</v>
      </c>
    </row>
    <row r="130" spans="1:6" ht="12.75" customHeight="1" x14ac:dyDescent="0.2">
      <c r="A130" s="62">
        <v>6631</v>
      </c>
      <c r="B130" s="64" t="s">
        <v>311</v>
      </c>
      <c r="C130" s="267" t="s">
        <v>312</v>
      </c>
      <c r="D130" s="193">
        <v>1732.86</v>
      </c>
      <c r="E130" s="193">
        <v>2240</v>
      </c>
      <c r="F130" s="44">
        <f t="shared" si="0"/>
        <v>129.26606881109842</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1145421.8900000001</v>
      </c>
      <c r="E134" s="59">
        <f t="shared" si="25"/>
        <v>143903.49</v>
      </c>
      <c r="F134" s="44">
        <f t="shared" ref="F134:F229" si="26">IF(D134&lt;&gt;0,IF(E134/D134&gt;=100,"&gt;&gt;100",E134/D134*100),"-")</f>
        <v>12.563361260714162</v>
      </c>
    </row>
    <row r="135" spans="1:6" ht="24" x14ac:dyDescent="0.2">
      <c r="A135" s="62">
        <v>671</v>
      </c>
      <c r="B135" s="181" t="s">
        <v>321</v>
      </c>
      <c r="C135" s="267" t="s">
        <v>322</v>
      </c>
      <c r="D135" s="59">
        <f t="shared" ref="D135:E135" si="27">SUM(D136:D138)</f>
        <v>1145421.8900000001</v>
      </c>
      <c r="E135" s="59">
        <f t="shared" si="27"/>
        <v>143903.49</v>
      </c>
      <c r="F135" s="44">
        <f t="shared" si="26"/>
        <v>12.563361260714162</v>
      </c>
    </row>
    <row r="136" spans="1:6" ht="12.75" customHeight="1" x14ac:dyDescent="0.2">
      <c r="A136" s="62">
        <v>6711</v>
      </c>
      <c r="B136" s="64" t="s">
        <v>323</v>
      </c>
      <c r="C136" s="267" t="s">
        <v>324</v>
      </c>
      <c r="D136" s="193">
        <v>98117.1</v>
      </c>
      <c r="E136" s="193">
        <v>104728.35</v>
      </c>
      <c r="F136" s="44">
        <f t="shared" si="26"/>
        <v>106.7381221010405</v>
      </c>
    </row>
    <row r="137" spans="1:6" ht="24" x14ac:dyDescent="0.2">
      <c r="A137" s="62">
        <v>6712</v>
      </c>
      <c r="B137" s="181" t="s">
        <v>325</v>
      </c>
      <c r="C137" s="267" t="s">
        <v>326</v>
      </c>
      <c r="D137" s="193">
        <v>1047304.79</v>
      </c>
      <c r="E137" s="193">
        <v>39175.14</v>
      </c>
      <c r="F137" s="44">
        <f t="shared" si="26"/>
        <v>3.7405672516784727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1569910.42</v>
      </c>
      <c r="E152" s="59">
        <f>E153+E164+E202+E221+E230+E262+E273</f>
        <v>1678860.53</v>
      </c>
      <c r="F152" s="44">
        <f t="shared" si="26"/>
        <v>106.93989342398275</v>
      </c>
    </row>
    <row r="153" spans="1:6" ht="12.75" customHeight="1" x14ac:dyDescent="0.2">
      <c r="A153" s="62">
        <v>31</v>
      </c>
      <c r="B153" s="63" t="s">
        <v>356</v>
      </c>
      <c r="C153" s="267" t="s">
        <v>35</v>
      </c>
      <c r="D153" s="59">
        <f t="shared" ref="D153:E153" si="30">D154+D159+D160</f>
        <v>1142723.8499999999</v>
      </c>
      <c r="E153" s="59">
        <f t="shared" si="30"/>
        <v>1443831.43</v>
      </c>
      <c r="F153" s="44">
        <f t="shared" si="26"/>
        <v>126.34998648186087</v>
      </c>
    </row>
    <row r="154" spans="1:6" ht="12.75" customHeight="1" x14ac:dyDescent="0.2">
      <c r="A154" s="62">
        <v>311</v>
      </c>
      <c r="B154" s="63" t="s">
        <v>357</v>
      </c>
      <c r="C154" s="267" t="s">
        <v>358</v>
      </c>
      <c r="D154" s="59">
        <f t="shared" ref="D154:E154" si="31">SUM(D155:D158)</f>
        <v>955186.98</v>
      </c>
      <c r="E154" s="59">
        <f t="shared" si="31"/>
        <v>1213902.69</v>
      </c>
      <c r="F154" s="44">
        <f t="shared" si="26"/>
        <v>127.08534720605174</v>
      </c>
    </row>
    <row r="155" spans="1:6" ht="12.75" customHeight="1" x14ac:dyDescent="0.2">
      <c r="A155" s="62">
        <v>3111</v>
      </c>
      <c r="B155" s="63" t="s">
        <v>359</v>
      </c>
      <c r="C155" s="267" t="s">
        <v>360</v>
      </c>
      <c r="D155" s="193">
        <v>937784.66</v>
      </c>
      <c r="E155" s="193">
        <v>1179897.53</v>
      </c>
      <c r="F155" s="44">
        <f t="shared" si="26"/>
        <v>125.81753363293444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16843.939999999999</v>
      </c>
      <c r="E157" s="193">
        <v>32616.95</v>
      </c>
      <c r="F157" s="44">
        <f t="shared" si="26"/>
        <v>193.64204574464173</v>
      </c>
    </row>
    <row r="158" spans="1:6" ht="12.75" customHeight="1" x14ac:dyDescent="0.2">
      <c r="A158" s="62">
        <v>3114</v>
      </c>
      <c r="B158" s="64" t="s">
        <v>365</v>
      </c>
      <c r="C158" s="267" t="s">
        <v>366</v>
      </c>
      <c r="D158" s="193">
        <v>558.38</v>
      </c>
      <c r="E158" s="193">
        <v>1388.21</v>
      </c>
      <c r="F158" s="44">
        <f t="shared" si="26"/>
        <v>248.61384720083097</v>
      </c>
    </row>
    <row r="159" spans="1:6" ht="12.75" customHeight="1" x14ac:dyDescent="0.2">
      <c r="A159" s="62">
        <v>312</v>
      </c>
      <c r="B159" s="64" t="s">
        <v>367</v>
      </c>
      <c r="C159" s="267" t="s">
        <v>368</v>
      </c>
      <c r="D159" s="193">
        <v>35932.07</v>
      </c>
      <c r="E159" s="193">
        <v>37628.949999999997</v>
      </c>
      <c r="F159" s="44">
        <f t="shared" si="26"/>
        <v>104.72246658764719</v>
      </c>
    </row>
    <row r="160" spans="1:6" ht="12.75" customHeight="1" x14ac:dyDescent="0.2">
      <c r="A160" s="62">
        <v>313</v>
      </c>
      <c r="B160" s="64" t="s">
        <v>369</v>
      </c>
      <c r="C160" s="267" t="s">
        <v>370</v>
      </c>
      <c r="D160" s="59">
        <f t="shared" ref="D160:E160" si="32">SUM(D161:D163)</f>
        <v>151604.79999999999</v>
      </c>
      <c r="E160" s="59">
        <f t="shared" si="32"/>
        <v>192299.79</v>
      </c>
      <c r="F160" s="44">
        <f t="shared" si="26"/>
        <v>126.84281104556059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151591.18</v>
      </c>
      <c r="E162" s="193">
        <v>192299.79</v>
      </c>
      <c r="F162" s="44">
        <f t="shared" si="26"/>
        <v>126.85420748093657</v>
      </c>
    </row>
    <row r="163" spans="1:6" ht="12.75" customHeight="1" x14ac:dyDescent="0.2">
      <c r="A163" s="62">
        <v>3133</v>
      </c>
      <c r="B163" s="63" t="s">
        <v>375</v>
      </c>
      <c r="C163" s="267" t="s">
        <v>376</v>
      </c>
      <c r="D163" s="193">
        <v>13.62</v>
      </c>
      <c r="E163" s="193">
        <v>0</v>
      </c>
      <c r="F163" s="44">
        <f t="shared" si="26"/>
        <v>0</v>
      </c>
    </row>
    <row r="164" spans="1:6" ht="12.75" customHeight="1" x14ac:dyDescent="0.2">
      <c r="A164" s="69">
        <v>32</v>
      </c>
      <c r="B164" s="64" t="s">
        <v>377</v>
      </c>
      <c r="C164" s="267" t="s">
        <v>378</v>
      </c>
      <c r="D164" s="59">
        <f>D165+D170+D178+D188+D189+D194</f>
        <v>217367.06</v>
      </c>
      <c r="E164" s="59">
        <f>E165+E170+E178+E188+E189+E194</f>
        <v>234123.07</v>
      </c>
      <c r="F164" s="44">
        <f t="shared" si="26"/>
        <v>107.70862429661605</v>
      </c>
    </row>
    <row r="165" spans="1:6" ht="12.75" customHeight="1" x14ac:dyDescent="0.2">
      <c r="A165" s="62">
        <v>321</v>
      </c>
      <c r="B165" s="63" t="s">
        <v>379</v>
      </c>
      <c r="C165" s="267" t="s">
        <v>380</v>
      </c>
      <c r="D165" s="59">
        <f t="shared" ref="D165:E165" si="33">SUM(D166:D169)</f>
        <v>41920.870000000003</v>
      </c>
      <c r="E165" s="59">
        <f t="shared" si="33"/>
        <v>54209.17</v>
      </c>
      <c r="F165" s="44">
        <f t="shared" si="26"/>
        <v>129.31308438970851</v>
      </c>
    </row>
    <row r="166" spans="1:6" ht="12.75" customHeight="1" x14ac:dyDescent="0.2">
      <c r="A166" s="62">
        <v>3211</v>
      </c>
      <c r="B166" s="63" t="s">
        <v>381</v>
      </c>
      <c r="C166" s="267" t="s">
        <v>382</v>
      </c>
      <c r="D166" s="193">
        <v>5939.54</v>
      </c>
      <c r="E166" s="193">
        <v>6821.6</v>
      </c>
      <c r="F166" s="44">
        <f t="shared" si="26"/>
        <v>114.85064499944441</v>
      </c>
    </row>
    <row r="167" spans="1:6" ht="12.75" customHeight="1" x14ac:dyDescent="0.2">
      <c r="A167" s="62">
        <v>3212</v>
      </c>
      <c r="B167" s="63" t="s">
        <v>383</v>
      </c>
      <c r="C167" s="267" t="s">
        <v>384</v>
      </c>
      <c r="D167" s="193">
        <v>22469.25</v>
      </c>
      <c r="E167" s="193">
        <v>25933.200000000001</v>
      </c>
      <c r="F167" s="44">
        <f t="shared" si="26"/>
        <v>115.41640241663606</v>
      </c>
    </row>
    <row r="168" spans="1:6" ht="12.75" customHeight="1" x14ac:dyDescent="0.2">
      <c r="A168" s="62">
        <v>3213</v>
      </c>
      <c r="B168" s="63" t="s">
        <v>385</v>
      </c>
      <c r="C168" s="267" t="s">
        <v>386</v>
      </c>
      <c r="D168" s="193">
        <v>13247.08</v>
      </c>
      <c r="E168" s="193">
        <v>21236.87</v>
      </c>
      <c r="F168" s="44">
        <f t="shared" si="26"/>
        <v>160.31359363723931</v>
      </c>
    </row>
    <row r="169" spans="1:6" ht="12.75" customHeight="1" x14ac:dyDescent="0.2">
      <c r="A169" s="62">
        <v>3214</v>
      </c>
      <c r="B169" s="63" t="s">
        <v>387</v>
      </c>
      <c r="C169" s="267" t="s">
        <v>388</v>
      </c>
      <c r="D169" s="193">
        <v>265</v>
      </c>
      <c r="E169" s="193">
        <v>217.5</v>
      </c>
      <c r="F169" s="44">
        <f t="shared" si="26"/>
        <v>82.075471698113205</v>
      </c>
    </row>
    <row r="170" spans="1:6" ht="12.75" customHeight="1" x14ac:dyDescent="0.2">
      <c r="A170" s="62">
        <v>322</v>
      </c>
      <c r="B170" s="63" t="s">
        <v>389</v>
      </c>
      <c r="C170" s="267" t="s">
        <v>390</v>
      </c>
      <c r="D170" s="59">
        <f t="shared" ref="D170:E170" si="34">SUM(D171:D177)</f>
        <v>14002.789999999999</v>
      </c>
      <c r="E170" s="59">
        <f t="shared" si="34"/>
        <v>14895.15</v>
      </c>
      <c r="F170" s="44">
        <f t="shared" si="26"/>
        <v>106.37273000594882</v>
      </c>
    </row>
    <row r="171" spans="1:6" ht="12.75" customHeight="1" x14ac:dyDescent="0.2">
      <c r="A171" s="62">
        <v>3221</v>
      </c>
      <c r="B171" s="63" t="s">
        <v>391</v>
      </c>
      <c r="C171" s="267" t="s">
        <v>392</v>
      </c>
      <c r="D171" s="193">
        <v>7233.57</v>
      </c>
      <c r="E171" s="193">
        <v>7183.23</v>
      </c>
      <c r="F171" s="44">
        <f t="shared" si="26"/>
        <v>99.304078069335048</v>
      </c>
    </row>
    <row r="172" spans="1:6" ht="12.75" customHeight="1" x14ac:dyDescent="0.2">
      <c r="A172" s="62">
        <v>3222</v>
      </c>
      <c r="B172" s="63" t="s">
        <v>393</v>
      </c>
      <c r="C172" s="267" t="s">
        <v>394</v>
      </c>
      <c r="D172" s="193">
        <v>3769.89</v>
      </c>
      <c r="E172" s="193">
        <v>1541.58</v>
      </c>
      <c r="F172" s="44">
        <f t="shared" si="26"/>
        <v>40.891909313003829</v>
      </c>
    </row>
    <row r="173" spans="1:6" ht="12.75" customHeight="1" x14ac:dyDescent="0.2">
      <c r="A173" s="62">
        <v>3223</v>
      </c>
      <c r="B173" s="64" t="s">
        <v>395</v>
      </c>
      <c r="C173" s="267" t="s">
        <v>396</v>
      </c>
      <c r="D173" s="193">
        <v>74.5</v>
      </c>
      <c r="E173" s="193">
        <v>99.15</v>
      </c>
      <c r="F173" s="44">
        <f t="shared" si="26"/>
        <v>133.08724832214767</v>
      </c>
    </row>
    <row r="174" spans="1:6" ht="12.75" customHeight="1" x14ac:dyDescent="0.2">
      <c r="A174" s="62">
        <v>3224</v>
      </c>
      <c r="B174" s="64" t="s">
        <v>397</v>
      </c>
      <c r="C174" s="267" t="s">
        <v>398</v>
      </c>
      <c r="D174" s="193">
        <v>1491.64</v>
      </c>
      <c r="E174" s="193">
        <v>2327.38</v>
      </c>
      <c r="F174" s="44">
        <f t="shared" si="26"/>
        <v>156.02826419243249</v>
      </c>
    </row>
    <row r="175" spans="1:6" ht="12.75" customHeight="1" x14ac:dyDescent="0.2">
      <c r="A175" s="62">
        <v>3225</v>
      </c>
      <c r="B175" s="64" t="s">
        <v>399</v>
      </c>
      <c r="C175" s="267" t="s">
        <v>400</v>
      </c>
      <c r="D175" s="193">
        <v>1433.19</v>
      </c>
      <c r="E175" s="193">
        <v>3523.85</v>
      </c>
      <c r="F175" s="44">
        <f t="shared" si="26"/>
        <v>245.87458745874585</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219.96</v>
      </c>
      <c r="F177" s="44" t="str">
        <f t="shared" si="26"/>
        <v>-</v>
      </c>
    </row>
    <row r="178" spans="1:6" ht="12.75" customHeight="1" x14ac:dyDescent="0.2">
      <c r="A178" s="62">
        <v>323</v>
      </c>
      <c r="B178" s="64" t="s">
        <v>405</v>
      </c>
      <c r="C178" s="267" t="s">
        <v>406</v>
      </c>
      <c r="D178" s="59">
        <f t="shared" ref="D178:E178" si="35">SUM(D179:D187)</f>
        <v>107509.78000000001</v>
      </c>
      <c r="E178" s="59">
        <f t="shared" si="35"/>
        <v>69287.37</v>
      </c>
      <c r="F178" s="44">
        <f t="shared" si="26"/>
        <v>64.447504217755807</v>
      </c>
    </row>
    <row r="179" spans="1:6" ht="12.75" customHeight="1" x14ac:dyDescent="0.2">
      <c r="A179" s="62">
        <v>3231</v>
      </c>
      <c r="B179" s="64" t="s">
        <v>407</v>
      </c>
      <c r="C179" s="267" t="s">
        <v>408</v>
      </c>
      <c r="D179" s="193">
        <v>3611.86</v>
      </c>
      <c r="E179" s="193">
        <v>905.26</v>
      </c>
      <c r="F179" s="44">
        <f t="shared" si="26"/>
        <v>25.063540668796687</v>
      </c>
    </row>
    <row r="180" spans="1:6" ht="12.75" customHeight="1" x14ac:dyDescent="0.2">
      <c r="A180" s="62">
        <v>3232</v>
      </c>
      <c r="B180" s="64" t="s">
        <v>409</v>
      </c>
      <c r="C180" s="267" t="s">
        <v>410</v>
      </c>
      <c r="D180" s="193">
        <v>11357.74</v>
      </c>
      <c r="E180" s="193">
        <v>6318.34</v>
      </c>
      <c r="F180" s="44">
        <f t="shared" si="26"/>
        <v>55.630257427974229</v>
      </c>
    </row>
    <row r="181" spans="1:6" ht="12.75" customHeight="1" x14ac:dyDescent="0.2">
      <c r="A181" s="62">
        <v>3233</v>
      </c>
      <c r="B181" s="64" t="s">
        <v>411</v>
      </c>
      <c r="C181" s="267" t="s">
        <v>412</v>
      </c>
      <c r="D181" s="193">
        <v>508.75</v>
      </c>
      <c r="E181" s="193">
        <v>734.01</v>
      </c>
      <c r="F181" s="44">
        <f t="shared" si="26"/>
        <v>144.27714987714987</v>
      </c>
    </row>
    <row r="182" spans="1:6" ht="12.75" customHeight="1" x14ac:dyDescent="0.2">
      <c r="A182" s="62">
        <v>3234</v>
      </c>
      <c r="B182" s="64" t="s">
        <v>413</v>
      </c>
      <c r="C182" s="267" t="s">
        <v>414</v>
      </c>
      <c r="D182" s="193">
        <v>3206.12</v>
      </c>
      <c r="E182" s="193">
        <v>3069.73</v>
      </c>
      <c r="F182" s="44">
        <f t="shared" si="26"/>
        <v>95.745948373735231</v>
      </c>
    </row>
    <row r="183" spans="1:6" ht="12.75" customHeight="1" x14ac:dyDescent="0.2">
      <c r="A183" s="62">
        <v>3235</v>
      </c>
      <c r="B183" s="63" t="s">
        <v>415</v>
      </c>
      <c r="C183" s="267" t="s">
        <v>416</v>
      </c>
      <c r="D183" s="193">
        <v>24712.74</v>
      </c>
      <c r="E183" s="193">
        <v>13063.44</v>
      </c>
      <c r="F183" s="44">
        <f t="shared" si="26"/>
        <v>52.861155824890318</v>
      </c>
    </row>
    <row r="184" spans="1:6" ht="12.75" customHeight="1" x14ac:dyDescent="0.2">
      <c r="A184" s="62">
        <v>3236</v>
      </c>
      <c r="B184" s="63" t="s">
        <v>417</v>
      </c>
      <c r="C184" s="267" t="s">
        <v>418</v>
      </c>
      <c r="D184" s="193">
        <v>5617.06</v>
      </c>
      <c r="E184" s="193">
        <v>4320</v>
      </c>
      <c r="F184" s="44">
        <f t="shared" si="26"/>
        <v>76.908560706134523</v>
      </c>
    </row>
    <row r="185" spans="1:6" ht="12.75" customHeight="1" x14ac:dyDescent="0.2">
      <c r="A185" s="62">
        <v>3237</v>
      </c>
      <c r="B185" s="63" t="s">
        <v>419</v>
      </c>
      <c r="C185" s="267" t="s">
        <v>420</v>
      </c>
      <c r="D185" s="193">
        <v>54537.69</v>
      </c>
      <c r="E185" s="193">
        <v>34902.21</v>
      </c>
      <c r="F185" s="44">
        <f t="shared" si="26"/>
        <v>63.996494901049161</v>
      </c>
    </row>
    <row r="186" spans="1:6" ht="12.75" customHeight="1" x14ac:dyDescent="0.2">
      <c r="A186" s="62">
        <v>3238</v>
      </c>
      <c r="B186" s="63" t="s">
        <v>421</v>
      </c>
      <c r="C186" s="267" t="s">
        <v>422</v>
      </c>
      <c r="D186" s="193">
        <v>1315.97</v>
      </c>
      <c r="E186" s="193">
        <v>1364.31</v>
      </c>
      <c r="F186" s="44">
        <f t="shared" si="26"/>
        <v>103.67333601829829</v>
      </c>
    </row>
    <row r="187" spans="1:6" ht="12.75" customHeight="1" x14ac:dyDescent="0.2">
      <c r="A187" s="62">
        <v>3239</v>
      </c>
      <c r="B187" s="63" t="s">
        <v>423</v>
      </c>
      <c r="C187" s="267" t="s">
        <v>424</v>
      </c>
      <c r="D187" s="193">
        <v>2641.85</v>
      </c>
      <c r="E187" s="193">
        <v>4610.07</v>
      </c>
      <c r="F187" s="44">
        <f t="shared" si="26"/>
        <v>174.50158033196433</v>
      </c>
    </row>
    <row r="188" spans="1:6" ht="12.75" customHeight="1" x14ac:dyDescent="0.2">
      <c r="A188" s="62">
        <v>324</v>
      </c>
      <c r="B188" s="63" t="s">
        <v>425</v>
      </c>
      <c r="C188" s="267" t="s">
        <v>426</v>
      </c>
      <c r="D188" s="193">
        <v>48943.3</v>
      </c>
      <c r="E188" s="193">
        <v>90091.06</v>
      </c>
      <c r="F188" s="44">
        <f t="shared" si="26"/>
        <v>184.07230407430637</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4990.32</v>
      </c>
      <c r="E194" s="59">
        <f t="shared" si="36"/>
        <v>5640.32</v>
      </c>
      <c r="F194" s="44">
        <f t="shared" si="26"/>
        <v>113.02521681976305</v>
      </c>
    </row>
    <row r="195" spans="1:6" ht="12.75" customHeight="1" x14ac:dyDescent="0.2">
      <c r="A195" s="62">
        <v>3291</v>
      </c>
      <c r="B195" s="182" t="s">
        <v>439</v>
      </c>
      <c r="C195" s="267" t="s">
        <v>440</v>
      </c>
      <c r="D195" s="193">
        <v>1214.57</v>
      </c>
      <c r="E195" s="193">
        <v>3120.78</v>
      </c>
      <c r="F195" s="44">
        <f t="shared" si="26"/>
        <v>256.94525634586734</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248.9</v>
      </c>
      <c r="E197" s="193">
        <v>668.61</v>
      </c>
      <c r="F197" s="44">
        <f t="shared" si="26"/>
        <v>268.62595419847327</v>
      </c>
    </row>
    <row r="198" spans="1:6" ht="12.75" customHeight="1" x14ac:dyDescent="0.2">
      <c r="A198" s="62">
        <v>3294</v>
      </c>
      <c r="B198" s="63" t="s">
        <v>445</v>
      </c>
      <c r="C198" s="267" t="s">
        <v>446</v>
      </c>
      <c r="D198" s="193">
        <v>85</v>
      </c>
      <c r="E198" s="193">
        <v>90</v>
      </c>
      <c r="F198" s="44">
        <f t="shared" si="26"/>
        <v>105.88235294117648</v>
      </c>
    </row>
    <row r="199" spans="1:6" ht="12.75" customHeight="1" x14ac:dyDescent="0.2">
      <c r="A199" s="62">
        <v>3295</v>
      </c>
      <c r="B199" s="63" t="s">
        <v>447</v>
      </c>
      <c r="C199" s="267" t="s">
        <v>448</v>
      </c>
      <c r="D199" s="193">
        <v>445.9</v>
      </c>
      <c r="E199" s="193">
        <v>111.49</v>
      </c>
      <c r="F199" s="44">
        <f t="shared" si="26"/>
        <v>25.003363982955818</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2995.95</v>
      </c>
      <c r="E201" s="193">
        <v>1649.44</v>
      </c>
      <c r="F201" s="44">
        <f t="shared" si="26"/>
        <v>55.055658472270906</v>
      </c>
    </row>
    <row r="202" spans="1:6" ht="12.75" customHeight="1" x14ac:dyDescent="0.2">
      <c r="A202" s="62">
        <v>34</v>
      </c>
      <c r="B202" s="182" t="s">
        <v>453</v>
      </c>
      <c r="C202" s="267" t="s">
        <v>454</v>
      </c>
      <c r="D202" s="59">
        <f t="shared" ref="D202:E202" si="37">D203+D208+D216</f>
        <v>1068.8699999999999</v>
      </c>
      <c r="E202" s="59">
        <f t="shared" si="37"/>
        <v>836.66</v>
      </c>
      <c r="F202" s="44">
        <f t="shared" si="26"/>
        <v>78.275187815169303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1068.8699999999999</v>
      </c>
      <c r="E216" s="59">
        <f t="shared" si="40"/>
        <v>836.66</v>
      </c>
      <c r="F216" s="44">
        <f t="shared" si="26"/>
        <v>78.275187815169303</v>
      </c>
    </row>
    <row r="217" spans="1:6" ht="12.75" customHeight="1" x14ac:dyDescent="0.2">
      <c r="A217" s="62">
        <v>3431</v>
      </c>
      <c r="B217" s="181" t="s">
        <v>483</v>
      </c>
      <c r="C217" s="267" t="s">
        <v>484</v>
      </c>
      <c r="D217" s="193">
        <v>692.06</v>
      </c>
      <c r="E217" s="193">
        <v>836.66</v>
      </c>
      <c r="F217" s="44">
        <f t="shared" si="26"/>
        <v>120.89414212640523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376.81</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84704.43</v>
      </c>
      <c r="E221" s="59">
        <f t="shared" si="41"/>
        <v>0</v>
      </c>
      <c r="F221" s="44">
        <f t="shared" si="26"/>
        <v>0</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84704.43</v>
      </c>
      <c r="E229" s="193"/>
      <c r="F229" s="44">
        <f t="shared" si="26"/>
        <v>0</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340</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340</v>
      </c>
      <c r="E269" s="59">
        <f t="shared" si="58"/>
        <v>0</v>
      </c>
      <c r="F269" s="44">
        <f t="shared" ref="F269:F272" si="59">IF(D269&lt;&gt;0,IF(E269/D269&gt;=100,"&gt;&gt;100",E269/D269*100),"-")</f>
        <v>0</v>
      </c>
    </row>
    <row r="270" spans="1:6" ht="12.75" customHeight="1" x14ac:dyDescent="0.2">
      <c r="A270" s="62">
        <v>3721</v>
      </c>
      <c r="B270" s="64" t="s">
        <v>580</v>
      </c>
      <c r="C270" s="267" t="s">
        <v>581</v>
      </c>
      <c r="D270" s="193">
        <v>340</v>
      </c>
      <c r="E270" s="193"/>
      <c r="F270" s="44">
        <f t="shared" si="59"/>
        <v>0</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123706.21</v>
      </c>
      <c r="E273" s="59">
        <f t="shared" si="60"/>
        <v>69.37</v>
      </c>
      <c r="F273" s="44">
        <f t="shared" ref="F273:F277" si="61">IF(D273&lt;&gt;0,IF(E273/D273&gt;=100,"&gt;&gt;100",E273/D273*100),"-")</f>
        <v>5.6076408775274901E-2</v>
      </c>
    </row>
    <row r="274" spans="1:6" ht="12.75" customHeight="1" x14ac:dyDescent="0.2">
      <c r="A274" s="62">
        <v>381</v>
      </c>
      <c r="B274" s="63" t="s">
        <v>588</v>
      </c>
      <c r="C274" s="267" t="s">
        <v>589</v>
      </c>
      <c r="D274" s="59">
        <f t="shared" ref="D274:E274" si="62">SUM(D275:D277)</f>
        <v>123706.21</v>
      </c>
      <c r="E274" s="59">
        <f t="shared" si="62"/>
        <v>69.37</v>
      </c>
      <c r="F274" s="44">
        <f t="shared" si="61"/>
        <v>5.6076408775274901E-2</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64.58</v>
      </c>
      <c r="E276" s="193">
        <v>69.37</v>
      </c>
      <c r="F276" s="44">
        <f t="shared" si="61"/>
        <v>107.41715701455561</v>
      </c>
    </row>
    <row r="277" spans="1:6" ht="12.75" customHeight="1" x14ac:dyDescent="0.2">
      <c r="A277" s="62" t="s">
        <v>594</v>
      </c>
      <c r="B277" s="63" t="s">
        <v>595</v>
      </c>
      <c r="C277" s="267" t="s">
        <v>594</v>
      </c>
      <c r="D277" s="193">
        <v>123641.63</v>
      </c>
      <c r="E277" s="193"/>
      <c r="F277" s="44">
        <f t="shared" si="61"/>
        <v>0</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1569910.42</v>
      </c>
      <c r="E299" s="59">
        <f>E152-E297+E298</f>
        <v>1678860.53</v>
      </c>
      <c r="F299" s="44">
        <f t="shared" si="68"/>
        <v>106.93989342398275</v>
      </c>
    </row>
    <row r="300" spans="1:6" ht="12.75" customHeight="1" x14ac:dyDescent="0.2">
      <c r="A300" s="62" t="s">
        <v>629</v>
      </c>
      <c r="B300" s="63" t="s">
        <v>640</v>
      </c>
      <c r="C300" s="267" t="s">
        <v>641</v>
      </c>
      <c r="D300" s="59">
        <f>IF(D6&gt;=D299,D6-D299,0)</f>
        <v>2182152.16</v>
      </c>
      <c r="E300" s="59">
        <f>IF(E6&gt;=E299,E6-E299,0)</f>
        <v>376406.24</v>
      </c>
      <c r="F300" s="44">
        <f t="shared" si="68"/>
        <v>17.249312256941788</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2152948.9700000002</v>
      </c>
      <c r="E302" s="193">
        <v>3357205.01</v>
      </c>
      <c r="F302" s="44">
        <f t="shared" si="68"/>
        <v>155.93518735374388</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556.87</v>
      </c>
      <c r="E304" s="193">
        <v>809485.97</v>
      </c>
      <c r="F304" s="44" t="str">
        <f t="shared" si="68"/>
        <v>&gt;&gt;100</v>
      </c>
    </row>
    <row r="305" spans="1:6" ht="12" x14ac:dyDescent="0.2">
      <c r="A305" s="62">
        <v>9661</v>
      </c>
      <c r="B305" s="228" t="s">
        <v>650</v>
      </c>
      <c r="C305" s="267" t="s">
        <v>651</v>
      </c>
      <c r="D305" s="193">
        <v>556.87</v>
      </c>
      <c r="E305" s="193">
        <v>803.27</v>
      </c>
      <c r="F305" s="44">
        <f t="shared" si="68"/>
        <v>144.24731086249932</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1630625.58</v>
      </c>
      <c r="E360" s="59">
        <f t="shared" si="86"/>
        <v>95589.86</v>
      </c>
      <c r="F360" s="44">
        <f t="shared" si="72"/>
        <v>5.8621587427814053</v>
      </c>
    </row>
    <row r="361" spans="1:6" ht="12.75" customHeight="1" x14ac:dyDescent="0.2">
      <c r="A361" s="62">
        <v>41</v>
      </c>
      <c r="B361" s="63" t="s">
        <v>761</v>
      </c>
      <c r="C361" s="267" t="s">
        <v>762</v>
      </c>
      <c r="D361" s="59">
        <f t="shared" ref="D361:E361" si="87">D362+D366</f>
        <v>1266526.24</v>
      </c>
      <c r="E361" s="59">
        <f t="shared" si="87"/>
        <v>55926.9</v>
      </c>
      <c r="F361" s="44">
        <f t="shared" si="72"/>
        <v>4.4157711252788578</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1266526.24</v>
      </c>
      <c r="E366" s="59">
        <f t="shared" si="89"/>
        <v>55926.9</v>
      </c>
      <c r="F366" s="44">
        <f t="shared" si="72"/>
        <v>4.4157711252788578</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1266526.24</v>
      </c>
      <c r="E370" s="193">
        <v>55926.9</v>
      </c>
      <c r="F370" s="44">
        <f t="shared" si="72"/>
        <v>4.4157711252788578</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364099.33999999997</v>
      </c>
      <c r="E373" s="59">
        <f t="shared" si="90"/>
        <v>39662.959999999999</v>
      </c>
      <c r="F373" s="44">
        <f t="shared" si="72"/>
        <v>10.893444629699136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364069.48</v>
      </c>
      <c r="E379" s="59">
        <f t="shared" si="92"/>
        <v>39662.959999999999</v>
      </c>
      <c r="F379" s="44">
        <f t="shared" si="72"/>
        <v>10.89433808074217</v>
      </c>
    </row>
    <row r="380" spans="1:6" ht="12.75" customHeight="1" x14ac:dyDescent="0.2">
      <c r="A380" s="62">
        <v>4221</v>
      </c>
      <c r="B380" s="63" t="s">
        <v>695</v>
      </c>
      <c r="C380" s="267" t="s">
        <v>787</v>
      </c>
      <c r="D380" s="193">
        <v>4130.25</v>
      </c>
      <c r="E380" s="193">
        <v>7321.4</v>
      </c>
      <c r="F380" s="44">
        <f t="shared" si="72"/>
        <v>177.26287754978512</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1189.23</v>
      </c>
      <c r="E385" s="193"/>
      <c r="F385" s="44">
        <f t="shared" si="72"/>
        <v>0</v>
      </c>
    </row>
    <row r="386" spans="1:6" ht="12.75" customHeight="1" x14ac:dyDescent="0.2">
      <c r="A386" s="62">
        <v>4227</v>
      </c>
      <c r="B386" s="182" t="s">
        <v>707</v>
      </c>
      <c r="C386" s="267" t="s">
        <v>794</v>
      </c>
      <c r="D386" s="193">
        <v>358750</v>
      </c>
      <c r="E386" s="193">
        <v>32341.56</v>
      </c>
      <c r="F386" s="44">
        <f t="shared" si="72"/>
        <v>9.0150689895470393</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29.86</v>
      </c>
      <c r="E393" s="59">
        <f t="shared" si="94"/>
        <v>0</v>
      </c>
      <c r="F393" s="44">
        <f t="shared" si="72"/>
        <v>0</v>
      </c>
    </row>
    <row r="394" spans="1:6" ht="12.75" customHeight="1" x14ac:dyDescent="0.2">
      <c r="A394" s="62">
        <v>4241</v>
      </c>
      <c r="B394" s="63" t="s">
        <v>804</v>
      </c>
      <c r="C394" s="267" t="s">
        <v>805</v>
      </c>
      <c r="D394" s="193">
        <v>29.86</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1630625.58</v>
      </c>
      <c r="E418" s="59">
        <f t="shared" si="102"/>
        <v>95589.86</v>
      </c>
      <c r="F418" s="44">
        <f t="shared" si="72"/>
        <v>5.8621587427814053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2047908.53</v>
      </c>
      <c r="E420" s="193">
        <v>2634575.62</v>
      </c>
      <c r="F420" s="44">
        <f t="shared" si="72"/>
        <v>128.64713347329044</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3752062.58</v>
      </c>
      <c r="E422" s="59">
        <f>E6+E308</f>
        <v>2055266.77</v>
      </c>
      <c r="F422" s="44">
        <f t="shared" si="72"/>
        <v>54.776985356145104</v>
      </c>
    </row>
    <row r="423" spans="1:6" ht="12.75" customHeight="1" x14ac:dyDescent="0.2">
      <c r="A423" s="62" t="s">
        <v>629</v>
      </c>
      <c r="B423" s="63" t="s">
        <v>852</v>
      </c>
      <c r="C423" s="267" t="s">
        <v>853</v>
      </c>
      <c r="D423" s="59">
        <f t="shared" ref="D423:E423" si="103">D299+D360</f>
        <v>3200536</v>
      </c>
      <c r="E423" s="59">
        <f t="shared" si="103"/>
        <v>1774450.3900000001</v>
      </c>
      <c r="F423" s="44">
        <f t="shared" si="72"/>
        <v>55.442288104242543</v>
      </c>
    </row>
    <row r="424" spans="1:6" ht="12.75" customHeight="1" x14ac:dyDescent="0.2">
      <c r="A424" s="62" t="s">
        <v>629</v>
      </c>
      <c r="B424" s="63" t="s">
        <v>854</v>
      </c>
      <c r="C424" s="267" t="s">
        <v>855</v>
      </c>
      <c r="D424" s="59">
        <f t="shared" ref="D424:E424" si="104">IF(D422&gt;=D423,D422-D423,0)</f>
        <v>551526.58000000007</v>
      </c>
      <c r="E424" s="59">
        <f t="shared" si="104"/>
        <v>280816.37999999989</v>
      </c>
      <c r="F424" s="44">
        <f t="shared" si="72"/>
        <v>50.916200629895272</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105040.44000000018</v>
      </c>
      <c r="E426" s="59">
        <f t="shared" si="106"/>
        <v>722629.38999999966</v>
      </c>
      <c r="F426" s="44">
        <f t="shared" si="72"/>
        <v>687.9535062876721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556.87</v>
      </c>
      <c r="E428" s="80">
        <f t="shared" si="108"/>
        <v>809485.97</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3752062.58</v>
      </c>
      <c r="E643" s="59">
        <f>E422+E430</f>
        <v>2055266.77</v>
      </c>
      <c r="F643" s="44">
        <f t="shared" si="109"/>
        <v>54.776985356145104</v>
      </c>
    </row>
    <row r="644" spans="1:6" ht="12.75" customHeight="1" x14ac:dyDescent="0.2">
      <c r="A644" s="62" t="s">
        <v>629</v>
      </c>
      <c r="B644" s="63" t="s">
        <v>1285</v>
      </c>
      <c r="C644" s="267" t="s">
        <v>1286</v>
      </c>
      <c r="D644" s="59">
        <f>D423+D535</f>
        <v>3200536</v>
      </c>
      <c r="E644" s="59">
        <f>E423+E535</f>
        <v>1774450.3900000001</v>
      </c>
      <c r="F644" s="44">
        <f t="shared" si="109"/>
        <v>55.442288104242543</v>
      </c>
    </row>
    <row r="645" spans="1:6" ht="12.75" customHeight="1" x14ac:dyDescent="0.2">
      <c r="A645" s="62" t="s">
        <v>629</v>
      </c>
      <c r="B645" s="63" t="s">
        <v>1287</v>
      </c>
      <c r="C645" s="267" t="s">
        <v>1288</v>
      </c>
      <c r="D645" s="59">
        <f t="shared" ref="D645:E645" si="163">IF(D643&gt;=D644,D643-D644,0)</f>
        <v>551526.58000000007</v>
      </c>
      <c r="E645" s="59">
        <f t="shared" si="163"/>
        <v>280816.37999999989</v>
      </c>
      <c r="F645" s="44">
        <f t="shared" si="109"/>
        <v>50.916200629895272</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105040.44000000018</v>
      </c>
      <c r="E647" s="59">
        <f>IF(E426-E427+E641-E642&gt;=0,E426-E427+E641-E642,0)</f>
        <v>722629.38999999966</v>
      </c>
      <c r="F647" s="44">
        <f t="shared" si="109"/>
        <v>687.9535062876721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656567.02000000025</v>
      </c>
      <c r="E649" s="59">
        <f t="shared" si="165"/>
        <v>1003445.7699999996</v>
      </c>
      <c r="F649" s="44">
        <f t="shared" si="109"/>
        <v>152.83219221093364</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204348.9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223303.54</v>
      </c>
      <c r="E653" s="193">
        <v>806355.76</v>
      </c>
      <c r="F653" s="44">
        <f t="shared" ref="F653:F740" si="167">IF(D653&lt;&gt;0,IF(E653/D653&gt;=100,"&gt;&gt;100",E653/D653*100),"-")</f>
        <v>361.10299012725011</v>
      </c>
    </row>
    <row r="654" spans="1:6" ht="12.75" customHeight="1" x14ac:dyDescent="0.2">
      <c r="A654" s="62" t="s">
        <v>1304</v>
      </c>
      <c r="B654" s="63" t="s">
        <v>1305</v>
      </c>
      <c r="C654" s="267" t="s">
        <v>1304</v>
      </c>
      <c r="D654" s="193">
        <v>2621655.65</v>
      </c>
      <c r="E654" s="193">
        <v>988186.23</v>
      </c>
      <c r="F654" s="44">
        <f t="shared" si="167"/>
        <v>37.693212302691244</v>
      </c>
    </row>
    <row r="655" spans="1:6" ht="12.75" customHeight="1" x14ac:dyDescent="0.2">
      <c r="A655" s="62" t="s">
        <v>1306</v>
      </c>
      <c r="B655" s="63" t="s">
        <v>1307</v>
      </c>
      <c r="C655" s="267" t="s">
        <v>1306</v>
      </c>
      <c r="D655" s="193">
        <v>1468821.1</v>
      </c>
      <c r="E655" s="193">
        <v>344222.87</v>
      </c>
      <c r="F655" s="44">
        <f t="shared" si="167"/>
        <v>23.435316254648029</v>
      </c>
    </row>
    <row r="656" spans="1:6" ht="24" x14ac:dyDescent="0.2">
      <c r="A656" s="62">
        <v>11</v>
      </c>
      <c r="B656" s="63" t="s">
        <v>1308</v>
      </c>
      <c r="C656" s="267" t="s">
        <v>1309</v>
      </c>
      <c r="D656" s="59">
        <f t="shared" ref="D656:E656" si="168">+D653+D654-D655</f>
        <v>1376138.0899999999</v>
      </c>
      <c r="E656" s="59">
        <f t="shared" si="168"/>
        <v>1450319.12</v>
      </c>
      <c r="F656" s="44">
        <f t="shared" si="167"/>
        <v>105.39052225492867</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80</v>
      </c>
      <c r="E658" s="273">
        <v>83</v>
      </c>
      <c r="F658" s="44">
        <f t="shared" si="167"/>
        <v>103.75000000000001</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77</v>
      </c>
      <c r="E660" s="273">
        <v>77</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1230423.93</v>
      </c>
      <c r="E683" s="191">
        <v>1237869.6100000001</v>
      </c>
      <c r="F683" s="70">
        <f t="shared" si="167"/>
        <v>100.60513127373913</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130409.56</v>
      </c>
      <c r="E685" s="193">
        <v>658191.03</v>
      </c>
      <c r="F685" s="44">
        <f t="shared" si="167"/>
        <v>504.71072059441042</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484165.64</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738987.46</v>
      </c>
      <c r="E706" s="191"/>
      <c r="F706" s="70">
        <f t="shared" si="167"/>
        <v>0</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6401.74</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1765.76</v>
      </c>
      <c r="E733" s="191">
        <v>2556.98</v>
      </c>
      <c r="F733" s="70">
        <f t="shared" si="167"/>
        <v>144.80903407031533</v>
      </c>
    </row>
    <row r="734" spans="1:6" ht="12.75" customHeight="1" x14ac:dyDescent="0.2">
      <c r="A734" s="69">
        <v>32121</v>
      </c>
      <c r="B734" s="64" t="s">
        <v>1445</v>
      </c>
      <c r="C734" s="301" t="s">
        <v>1446</v>
      </c>
      <c r="D734" s="191">
        <v>22469.25</v>
      </c>
      <c r="E734" s="191">
        <v>25933.200000000001</v>
      </c>
      <c r="F734" s="70">
        <f t="shared" si="167"/>
        <v>115.41640241663606</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5497.06</v>
      </c>
      <c r="E736" s="193">
        <v>4320</v>
      </c>
      <c r="F736" s="44">
        <f t="shared" si="167"/>
        <v>78.587463116647811</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16058.07</v>
      </c>
      <c r="E738" s="193">
        <v>34252.21</v>
      </c>
      <c r="F738" s="44">
        <f t="shared" si="167"/>
        <v>213.30215897676374</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1214.57</v>
      </c>
      <c r="E741" s="191">
        <v>2540.19</v>
      </c>
      <c r="F741" s="70">
        <f t="shared" ref="F741:F1006" si="169">IF(D741&lt;&gt;0,IF(E741/D741&gt;=100,"&gt;&gt;100",E741/D741*100),"-")</f>
        <v>209.14315354405267</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340</v>
      </c>
      <c r="E850" s="193"/>
      <c r="F850" s="44">
        <f t="shared" si="169"/>
        <v>0</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vertic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279805.53999999998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1761545.4300000002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6415.17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1500612.4100000001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1255881.58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234123.07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836.66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8057.25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1713.85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95766.86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f>165166.16-6415.17</f>
        <v>158750.99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1589550.0000000002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2293.79</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1506890.85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1249829.3600000001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246523.1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836.66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8057.25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1644.48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80166.05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199.31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451800.97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19263.13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19263.13</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19263.13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11437.5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7825.63</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432537.83999999997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4121.38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f>218743.99-19263.13</f>
        <v>199480.86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53625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175310.6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16779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horizontalDpi="4294967293" verticalDpi="4294967293"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2025-07-09T10:37:02Z</cp:lastPrinted>
  <dcterms:created xsi:type="dcterms:W3CDTF">2022-04-01T05:14:30Z</dcterms:created>
  <dcterms:modified xsi:type="dcterms:W3CDTF">2025-07-09T11:00:44Z</dcterms:modified>
</cp:coreProperties>
</file>